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1FD9CBB9-4BA7-4499-908F-107188F59990}" xr6:coauthVersionLast="45" xr6:coauthVersionMax="45" xr10:uidLastSave="{00000000-0000-0000-0000-000000000000}"/>
  <bookViews>
    <workbookView xWindow="270" yWindow="270" windowWidth="11770" windowHeight="9800" activeTab="3" xr2:uid="{00000000-000D-0000-FFFF-FFFF00000000}"/>
  </bookViews>
  <sheets>
    <sheet name="SMS" sheetId="1" r:id="rId1"/>
    <sheet name="SMP" sheetId="2" r:id="rId2"/>
    <sheet name="STA" sheetId="3" r:id="rId3"/>
    <sheet name="ST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G19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G19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G19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19" i="1"/>
  <c r="F19" i="4" l="1"/>
  <c r="H19" i="4" s="1"/>
  <c r="F19" i="3"/>
  <c r="F19" i="2"/>
  <c r="F19" i="1"/>
  <c r="E19" i="4" l="1"/>
  <c r="E19" i="3" l="1"/>
  <c r="E19" i="2" l="1"/>
  <c r="E19" i="1" l="1"/>
  <c r="D19" i="1"/>
  <c r="H19" i="1" s="1"/>
  <c r="C19" i="1"/>
  <c r="B19" i="3" l="1"/>
  <c r="D19" i="4"/>
  <c r="C19" i="4"/>
  <c r="B19" i="4"/>
  <c r="D19" i="3"/>
  <c r="C19" i="3"/>
  <c r="H19" i="3" s="1"/>
  <c r="B19" i="1"/>
  <c r="B19" i="2" l="1"/>
  <c r="D19" i="2"/>
  <c r="C19" i="2"/>
</calcChain>
</file>

<file path=xl/sharedStrings.xml><?xml version="1.0" encoding="utf-8"?>
<sst xmlns="http://schemas.openxmlformats.org/spreadsheetml/2006/main" count="115" uniqueCount="30">
  <si>
    <r>
      <t xml:space="preserve">Erasmus student mobility for studies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</si>
  <si>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Aalto-yliopisto</t>
  </si>
  <si>
    <t>-</t>
  </si>
  <si>
    <t>Helsingin yliopisto</t>
  </si>
  <si>
    <t>Itä-Suomen yliopisto</t>
  </si>
  <si>
    <t>Jyväskylän yliopisto</t>
  </si>
  <si>
    <t>Lapin yliopisto</t>
  </si>
  <si>
    <t>Oulun yliopisto</t>
  </si>
  <si>
    <t>Svenska handelshögskolan</t>
  </si>
  <si>
    <t>Taideyliopisto</t>
  </si>
  <si>
    <t>Tampereen teknillinen yliopisto</t>
  </si>
  <si>
    <t>Tampereen yliopisto</t>
  </si>
  <si>
    <t>Turun yliopisto</t>
  </si>
  <si>
    <t>Vaasan yliopisto</t>
  </si>
  <si>
    <t>Åbo Akademi</t>
  </si>
  <si>
    <r>
      <t xml:space="preserve">Erasmus student mobility for placements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</si>
  <si>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teaching assignments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</si>
  <si>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staff training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</si>
  <si>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2017/2018</t>
  </si>
  <si>
    <t>2016/2017</t>
  </si>
  <si>
    <t>2015/2016</t>
  </si>
  <si>
    <t>2014/2015</t>
  </si>
  <si>
    <t>Lappeenrannan teknillinen yliopisto / Lappeenrannan-Lahden teknillinen yliopisto LUT</t>
  </si>
  <si>
    <t xml:space="preserve"> - </t>
  </si>
  <si>
    <t>2018/2019</t>
  </si>
  <si>
    <t xml:space="preserve"> </t>
  </si>
  <si>
    <t>2019/2020*</t>
  </si>
  <si>
    <t xml:space="preserve">*2019-2020 still ongoing and the number includes also exchanges cancelled due to Covid </t>
  </si>
  <si>
    <t>HEI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</si>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</sst>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 applyAlignment="1"/>
    <xf numFmtId="49" fontId="3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ali" xfId="0" builtinId="0"/>
  </cellStyles>
  <dxfs count="41">
    <dxf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b val="0"/>
      </font>
      <numFmt numFmtId="0" formatCode="General"/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 val="0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border diagonalUp="0" diagonalDown="0" outline="0">
        <left/>
        <right style="thin">
          <color indexed="64"/>
        </right>
        <top/>
        <bottom/>
      </border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19" totalsRowShown="0" headerRowDxfId="40" dataDxfId="39">
  <tableColumns count="8">
    <tableColumn id="1" xr3:uid="{00000000-0010-0000-0000-000001000000}" name="HEI" dataDxfId="38" totalsRowDxfId="37"/>
    <tableColumn id="11" xr3:uid="{00000000-0010-0000-0000-00000B000000}" name="2014/2015" dataDxfId="36"/>
    <tableColumn id="10" xr3:uid="{00000000-0010-0000-0000-00000A000000}" name="2015/2016" dataDxfId="35"/>
    <tableColumn id="12" xr3:uid="{00000000-0010-0000-0000-00000C000000}" name="2016/2017" dataDxfId="34"/>
    <tableColumn id="2" xr3:uid="{22C96A01-B7E4-4184-9133-9BE394A1FD65}" name="2017/2018" dataDxfId="33"/>
    <tableColumn id="3" xr3:uid="{B0105249-B6D8-464E-AB82-4DCA6694B5AE}" name="2018/2019" dataDxfId="32"/>
    <tableColumn id="4" xr3:uid="{BFFDA678-19B8-4782-9650-12ECB0A6E433}" name="2019/2020*" dataDxfId="31"/>
    <tableColumn id="9" xr3:uid="{00000000-0010-0000-0000-000009000000}" name="Total" dataDxfId="30">
      <calculatedColumnFormula>SUM(Table1[[#This Row],[2014/2015]:[2019/2020*]])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4:H18" totalsRowShown="0" headerRowDxfId="29" dataDxfId="28">
  <tableColumns count="8">
    <tableColumn id="1" xr3:uid="{00000000-0010-0000-0100-000001000000}" name="HEI" dataDxfId="27"/>
    <tableColumn id="10" xr3:uid="{00000000-0010-0000-0100-00000A000000}" name="2014/2015" dataDxfId="26"/>
    <tableColumn id="11" xr3:uid="{00000000-0010-0000-0100-00000B000000}" name="2015/2016" dataDxfId="25"/>
    <tableColumn id="12" xr3:uid="{00000000-0010-0000-0100-00000C000000}" name="2016/2017" dataDxfId="24"/>
    <tableColumn id="2" xr3:uid="{C1A9CE49-9625-4E1D-B75E-7D540FE30B0F}" name="2017/2018" dataDxfId="23"/>
    <tableColumn id="3" xr3:uid="{662F8789-C0B0-46F8-994B-55524A7C2AB7}" name="2018/2019" dataDxfId="22"/>
    <tableColumn id="4" xr3:uid="{8738D3FA-A7CB-4D11-9194-17BB5F464F1F}" name="2019/2020*" dataDxfId="21"/>
    <tableColumn id="9" xr3:uid="{00000000-0010-0000-0100-000009000000}" name="Total" dataDxfId="20">
      <calculatedColumnFormula>SUM(Table3[[#This Row],[2014/2015]:[2019/2020*]])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4:H19" totalsRowShown="0" headerRowDxfId="19" dataDxfId="18">
  <tableColumns count="8">
    <tableColumn id="1" xr3:uid="{00000000-0010-0000-0200-000001000000}" name="HEI" dataDxfId="17"/>
    <tableColumn id="10" xr3:uid="{00000000-0010-0000-0200-00000A000000}" name="2014/2015" dataDxfId="16"/>
    <tableColumn id="11" xr3:uid="{00000000-0010-0000-0200-00000B000000}" name="2015/2016" dataDxfId="15"/>
    <tableColumn id="12" xr3:uid="{00000000-0010-0000-0200-00000C000000}" name="2016/2017" dataDxfId="14"/>
    <tableColumn id="2" xr3:uid="{CF02FB1E-E125-4706-B74D-2D6E290AA18E}" name="2017/2018" dataDxfId="13"/>
    <tableColumn id="3" xr3:uid="{F5D28CD0-E2EF-43F2-9F99-BCC8E232B05A}" name="2018/2019" dataDxfId="12"/>
    <tableColumn id="4" xr3:uid="{7D268880-8ED5-4214-A1CF-728107EBD788}" name="2019/2020*" dataDxfId="11"/>
    <tableColumn id="9" xr3:uid="{00000000-0010-0000-0200-000009000000}" name="Total" dataDxfId="10">
      <calculatedColumnFormula>SUM(Table4[[#This Row],[2014/2015]:[2019/2020*]])</calculatedColumn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6" displayName="Table6" ref="A4:H19" totalsRowShown="0" headerRowDxfId="9" dataDxfId="8">
  <tableColumns count="8">
    <tableColumn id="1" xr3:uid="{00000000-0010-0000-0300-000001000000}" name="HEI" dataDxfId="7"/>
    <tableColumn id="10" xr3:uid="{00000000-0010-0000-0300-00000A000000}" name="2014/2015" dataDxfId="6"/>
    <tableColumn id="11" xr3:uid="{00000000-0010-0000-0300-00000B000000}" name="2015/2016" dataDxfId="5"/>
    <tableColumn id="12" xr3:uid="{00000000-0010-0000-0300-00000C000000}" name="2016/2017" dataDxfId="4"/>
    <tableColumn id="2" xr3:uid="{BFEC2592-17C0-44C4-8354-BE49C0528489}" name="2017/2018" dataDxfId="3"/>
    <tableColumn id="3" xr3:uid="{02555F8C-2311-44B1-9C43-440228313542}" name="2018/2019" dataDxfId="2"/>
    <tableColumn id="4" xr3:uid="{8DD40F36-3A6D-4672-9980-2AE54C9D9BFE}" name="2019/2020*" dataDxfId="1"/>
    <tableColumn id="9" xr3:uid="{00000000-0010-0000-0300-000009000000}" name="Total" dataDxfId="0">
      <calculatedColumnFormula>SUM(Table6[[#This Row],[2014/2015]:[2019/2020*]])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zoomScale="57" zoomScaleNormal="57" workbookViewId="0">
      <selection activeCell="H4" sqref="H4"/>
    </sheetView>
  </sheetViews>
  <sheetFormatPr defaultRowHeight="14.5" x14ac:dyDescent="0.35"/>
  <cols>
    <col min="1" max="1" width="25.54296875" style="10" customWidth="1"/>
    <col min="2" max="6" width="10.54296875" customWidth="1"/>
    <col min="7" max="7" width="11.90625" style="14" bestFit="1" customWidth="1"/>
    <col min="8" max="8" width="10.54296875" customWidth="1"/>
    <col min="9" max="14" width="6.7265625" customWidth="1"/>
    <col min="15" max="15" width="9.7265625" customWidth="1"/>
  </cols>
  <sheetData>
    <row r="1" spans="1:9" ht="29" x14ac:dyDescent="0.35">
      <c r="A1" s="8" t="s">
        <v>0</v>
      </c>
    </row>
    <row r="3" spans="1:9" x14ac:dyDescent="0.35">
      <c r="A3" s="9"/>
      <c r="B3" s="3"/>
      <c r="C3" s="3"/>
      <c r="D3" s="3"/>
      <c r="E3" s="3"/>
      <c r="F3" s="3"/>
      <c r="G3" s="15"/>
    </row>
    <row r="4" spans="1:9" x14ac:dyDescent="0.35">
      <c r="A4" s="25" t="s">
        <v>28</v>
      </c>
      <c r="B4" s="28" t="s">
        <v>21</v>
      </c>
      <c r="C4" s="28" t="s">
        <v>20</v>
      </c>
      <c r="D4" s="28" t="s">
        <v>19</v>
      </c>
      <c r="E4" s="28" t="s">
        <v>18</v>
      </c>
      <c r="F4" s="29" t="s">
        <v>24</v>
      </c>
      <c r="G4" s="29" t="s">
        <v>26</v>
      </c>
      <c r="H4" s="28" t="s">
        <v>29</v>
      </c>
    </row>
    <row r="5" spans="1:9" x14ac:dyDescent="0.35">
      <c r="A5" s="23" t="s">
        <v>1</v>
      </c>
      <c r="B5" s="12">
        <v>290</v>
      </c>
      <c r="C5" s="12">
        <v>269</v>
      </c>
      <c r="D5" s="12">
        <v>295</v>
      </c>
      <c r="E5" s="12">
        <v>319</v>
      </c>
      <c r="F5" s="22">
        <v>274</v>
      </c>
      <c r="G5" s="30">
        <v>255</v>
      </c>
      <c r="H5" s="12">
        <f>SUM(Table1[[#This Row],[2014/2015]:[2019/2020*]])</f>
        <v>1702</v>
      </c>
      <c r="I5" s="4"/>
    </row>
    <row r="6" spans="1:9" x14ac:dyDescent="0.35">
      <c r="A6" s="23" t="s">
        <v>3</v>
      </c>
      <c r="B6" s="12">
        <v>389</v>
      </c>
      <c r="C6" s="12">
        <v>437</v>
      </c>
      <c r="D6" s="12">
        <v>398</v>
      </c>
      <c r="E6" s="12">
        <v>353</v>
      </c>
      <c r="F6" s="22">
        <v>297</v>
      </c>
      <c r="G6" s="30">
        <v>281</v>
      </c>
      <c r="H6" s="12">
        <f>SUM(Table1[[#This Row],[2014/2015]:[2019/2020*]])</f>
        <v>2155</v>
      </c>
      <c r="I6" s="4"/>
    </row>
    <row r="7" spans="1:9" x14ac:dyDescent="0.35">
      <c r="A7" s="23" t="s">
        <v>4</v>
      </c>
      <c r="B7" s="12">
        <v>121</v>
      </c>
      <c r="C7" s="12">
        <v>149</v>
      </c>
      <c r="D7" s="12">
        <v>155</v>
      </c>
      <c r="E7" s="12">
        <v>146</v>
      </c>
      <c r="F7" s="22">
        <v>145</v>
      </c>
      <c r="G7" s="30">
        <v>131</v>
      </c>
      <c r="H7" s="12">
        <f>SUM(Table1[[#This Row],[2014/2015]:[2019/2020*]])</f>
        <v>847</v>
      </c>
      <c r="I7" s="4"/>
    </row>
    <row r="8" spans="1:9" x14ac:dyDescent="0.35">
      <c r="A8" s="23" t="s">
        <v>5</v>
      </c>
      <c r="B8" s="12">
        <v>229</v>
      </c>
      <c r="C8" s="12">
        <v>247</v>
      </c>
      <c r="D8" s="12">
        <v>268</v>
      </c>
      <c r="E8" s="12">
        <v>271</v>
      </c>
      <c r="F8" s="22">
        <v>261</v>
      </c>
      <c r="G8" s="30">
        <v>224</v>
      </c>
      <c r="H8" s="12">
        <f>SUM(Table1[[#This Row],[2014/2015]:[2019/2020*]])</f>
        <v>1500</v>
      </c>
      <c r="I8" s="4"/>
    </row>
    <row r="9" spans="1:9" x14ac:dyDescent="0.35">
      <c r="A9" s="23" t="s">
        <v>6</v>
      </c>
      <c r="B9" s="12">
        <v>51</v>
      </c>
      <c r="C9" s="12">
        <v>59</v>
      </c>
      <c r="D9" s="12">
        <v>56</v>
      </c>
      <c r="E9" s="12">
        <v>57</v>
      </c>
      <c r="F9" s="22">
        <v>64</v>
      </c>
      <c r="G9" s="30">
        <v>70</v>
      </c>
      <c r="H9" s="12">
        <f>SUM(Table1[[#This Row],[2014/2015]:[2019/2020*]])</f>
        <v>357</v>
      </c>
      <c r="I9" s="4"/>
    </row>
    <row r="10" spans="1:9" ht="58" x14ac:dyDescent="0.35">
      <c r="A10" s="23" t="s">
        <v>22</v>
      </c>
      <c r="B10" s="12">
        <v>104</v>
      </c>
      <c r="C10" s="12">
        <v>104</v>
      </c>
      <c r="D10" s="12">
        <v>131</v>
      </c>
      <c r="E10" s="12">
        <v>121</v>
      </c>
      <c r="F10" s="22">
        <v>117</v>
      </c>
      <c r="G10" s="30">
        <v>107</v>
      </c>
      <c r="H10" s="12">
        <f>SUM(Table1[[#This Row],[2014/2015]:[2019/2020*]])</f>
        <v>684</v>
      </c>
      <c r="I10" s="4"/>
    </row>
    <row r="11" spans="1:9" x14ac:dyDescent="0.35">
      <c r="A11" s="23" t="s">
        <v>7</v>
      </c>
      <c r="B11" s="12">
        <v>156</v>
      </c>
      <c r="C11" s="12">
        <v>152</v>
      </c>
      <c r="D11" s="12">
        <v>193</v>
      </c>
      <c r="E11" s="12">
        <v>170</v>
      </c>
      <c r="F11" s="22">
        <v>200</v>
      </c>
      <c r="G11" s="30">
        <v>136</v>
      </c>
      <c r="H11" s="12">
        <f>SUM(Table1[[#This Row],[2014/2015]:[2019/2020*]])</f>
        <v>1007</v>
      </c>
      <c r="I11" s="4"/>
    </row>
    <row r="12" spans="1:9" x14ac:dyDescent="0.35">
      <c r="A12" s="23" t="s">
        <v>8</v>
      </c>
      <c r="B12" s="12">
        <v>115</v>
      </c>
      <c r="C12" s="12">
        <v>136</v>
      </c>
      <c r="D12" s="12">
        <v>113</v>
      </c>
      <c r="E12" s="12">
        <v>134</v>
      </c>
      <c r="F12" s="22">
        <v>120</v>
      </c>
      <c r="G12" s="30">
        <v>125</v>
      </c>
      <c r="H12" s="12">
        <f>SUM(Table1[[#This Row],[2014/2015]:[2019/2020*]])</f>
        <v>743</v>
      </c>
      <c r="I12" s="4"/>
    </row>
    <row r="13" spans="1:9" x14ac:dyDescent="0.35">
      <c r="A13" s="23" t="s">
        <v>9</v>
      </c>
      <c r="B13" s="12">
        <v>32</v>
      </c>
      <c r="C13" s="12">
        <v>47</v>
      </c>
      <c r="D13" s="12">
        <v>50</v>
      </c>
      <c r="E13" s="12">
        <v>50</v>
      </c>
      <c r="F13" s="22">
        <v>52</v>
      </c>
      <c r="G13" s="30">
        <v>55</v>
      </c>
      <c r="H13" s="12">
        <f>SUM(Table1[[#This Row],[2014/2015]:[2019/2020*]])</f>
        <v>286</v>
      </c>
      <c r="I13" s="4"/>
    </row>
    <row r="14" spans="1:9" ht="29" x14ac:dyDescent="0.35">
      <c r="A14" s="23" t="s">
        <v>10</v>
      </c>
      <c r="B14" s="12">
        <v>107</v>
      </c>
      <c r="C14" s="12">
        <v>99</v>
      </c>
      <c r="D14" s="12">
        <v>103</v>
      </c>
      <c r="E14" s="12">
        <v>119</v>
      </c>
      <c r="F14" s="22">
        <v>109</v>
      </c>
      <c r="G14" s="30" t="s">
        <v>23</v>
      </c>
      <c r="H14" s="12">
        <f>SUM(Table1[[#This Row],[2014/2015]:[2019/2020*]])</f>
        <v>537</v>
      </c>
      <c r="I14" s="4"/>
    </row>
    <row r="15" spans="1:9" x14ac:dyDescent="0.35">
      <c r="A15" s="23" t="s">
        <v>11</v>
      </c>
      <c r="B15" s="12">
        <v>137</v>
      </c>
      <c r="C15" s="12">
        <v>193</v>
      </c>
      <c r="D15" s="12">
        <v>198</v>
      </c>
      <c r="E15" s="12">
        <v>214</v>
      </c>
      <c r="F15" s="22">
        <v>200</v>
      </c>
      <c r="G15" s="30">
        <v>252</v>
      </c>
      <c r="H15" s="12">
        <f>SUM(Table1[[#This Row],[2014/2015]:[2019/2020*]])</f>
        <v>1194</v>
      </c>
      <c r="I15" s="4"/>
    </row>
    <row r="16" spans="1:9" x14ac:dyDescent="0.35">
      <c r="A16" s="23" t="s">
        <v>12</v>
      </c>
      <c r="B16" s="12">
        <v>231</v>
      </c>
      <c r="C16" s="12">
        <v>265</v>
      </c>
      <c r="D16" s="12">
        <v>296</v>
      </c>
      <c r="E16" s="12">
        <v>300</v>
      </c>
      <c r="F16" s="22">
        <v>277</v>
      </c>
      <c r="G16" s="30">
        <v>308</v>
      </c>
      <c r="H16" s="12">
        <f>SUM(Table1[[#This Row],[2014/2015]:[2019/2020*]])</f>
        <v>1677</v>
      </c>
      <c r="I16" s="4"/>
    </row>
    <row r="17" spans="1:9" x14ac:dyDescent="0.35">
      <c r="A17" s="23" t="s">
        <v>13</v>
      </c>
      <c r="B17" s="12">
        <v>131</v>
      </c>
      <c r="C17" s="12">
        <v>153</v>
      </c>
      <c r="D17" s="12">
        <v>163</v>
      </c>
      <c r="E17" s="12">
        <v>148</v>
      </c>
      <c r="F17" s="22">
        <v>141</v>
      </c>
      <c r="G17" s="30">
        <v>145</v>
      </c>
      <c r="H17" s="12">
        <f>SUM(Table1[[#This Row],[2014/2015]:[2019/2020*]])</f>
        <v>881</v>
      </c>
      <c r="I17" s="4"/>
    </row>
    <row r="18" spans="1:9" x14ac:dyDescent="0.35">
      <c r="A18" s="23" t="s">
        <v>14</v>
      </c>
      <c r="B18" s="12">
        <v>57</v>
      </c>
      <c r="C18" s="12">
        <v>77</v>
      </c>
      <c r="D18" s="12">
        <v>62</v>
      </c>
      <c r="E18" s="12">
        <v>80</v>
      </c>
      <c r="F18" s="22">
        <v>79</v>
      </c>
      <c r="G18" s="30">
        <v>72</v>
      </c>
      <c r="H18" s="12">
        <f>SUM(Table1[[#This Row],[2014/2015]:[2019/2020*]])</f>
        <v>427</v>
      </c>
      <c r="I18" s="4"/>
    </row>
    <row r="19" spans="1:9" x14ac:dyDescent="0.35">
      <c r="A19" s="24" t="s">
        <v>29</v>
      </c>
      <c r="B19" s="27">
        <f>SUM(B5:B18)</f>
        <v>2150</v>
      </c>
      <c r="C19" s="27">
        <f>SUM(C5:C18)</f>
        <v>2387</v>
      </c>
      <c r="D19" s="27">
        <f>SUM(D5:D18)</f>
        <v>2481</v>
      </c>
      <c r="E19" s="27">
        <f>SUM(E5:E18)</f>
        <v>2482</v>
      </c>
      <c r="F19" s="27">
        <f>SUBTOTAL(109,F5:F18)</f>
        <v>2336</v>
      </c>
      <c r="G19" s="31">
        <f>SUBTOTAL(109,G5:G18)</f>
        <v>2161</v>
      </c>
      <c r="H19" s="27">
        <f>SUM(Table1[[#This Row],[2014/2015]:[2019/2020*]])</f>
        <v>13997</v>
      </c>
      <c r="I19" s="4"/>
    </row>
    <row r="21" spans="1:9" x14ac:dyDescent="0.35">
      <c r="G21" s="14" t="s">
        <v>27</v>
      </c>
      <c r="I21" s="4"/>
    </row>
    <row r="22" spans="1:9" x14ac:dyDescent="0.35">
      <c r="I22" s="4"/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zoomScale="60" zoomScaleNormal="60" workbookViewId="0">
      <selection activeCell="J14" sqref="J14"/>
    </sheetView>
  </sheetViews>
  <sheetFormatPr defaultRowHeight="14.5" x14ac:dyDescent="0.35"/>
  <cols>
    <col min="1" max="1" width="25.54296875" style="10" customWidth="1"/>
    <col min="2" max="6" width="10.54296875" customWidth="1"/>
    <col min="7" max="7" width="11.26953125" style="14" bestFit="1" customWidth="1"/>
    <col min="8" max="8" width="10.54296875" customWidth="1"/>
    <col min="9" max="14" width="6.7265625" customWidth="1"/>
    <col min="15" max="15" width="9.7265625" customWidth="1"/>
  </cols>
  <sheetData>
    <row r="1" spans="1:14" ht="29" x14ac:dyDescent="0.35">
      <c r="A1" s="8" t="s">
        <v>15</v>
      </c>
      <c r="L1" s="5"/>
      <c r="M1" s="5"/>
      <c r="N1" s="5"/>
    </row>
    <row r="2" spans="1:14" x14ac:dyDescent="0.35">
      <c r="L2" s="5"/>
      <c r="M2" s="5"/>
      <c r="N2" s="5"/>
    </row>
    <row r="3" spans="1:14" x14ac:dyDescent="0.35">
      <c r="A3" s="9"/>
      <c r="B3" s="6"/>
      <c r="C3" s="6"/>
      <c r="D3" s="6"/>
      <c r="E3" s="6"/>
      <c r="F3" s="6"/>
      <c r="G3" s="17"/>
      <c r="L3" s="5"/>
      <c r="M3" s="5"/>
      <c r="N3" s="5"/>
    </row>
    <row r="4" spans="1:14" x14ac:dyDescent="0.35">
      <c r="A4" s="25" t="s">
        <v>28</v>
      </c>
      <c r="B4" s="28" t="s">
        <v>21</v>
      </c>
      <c r="C4" s="28" t="s">
        <v>20</v>
      </c>
      <c r="D4" s="28" t="s">
        <v>19</v>
      </c>
      <c r="E4" s="28" t="s">
        <v>18</v>
      </c>
      <c r="F4" s="29" t="s">
        <v>24</v>
      </c>
      <c r="G4" s="29" t="s">
        <v>26</v>
      </c>
      <c r="H4" s="28" t="s">
        <v>29</v>
      </c>
    </row>
    <row r="5" spans="1:14" x14ac:dyDescent="0.35">
      <c r="A5" s="23" t="s">
        <v>1</v>
      </c>
      <c r="B5" s="12">
        <v>46</v>
      </c>
      <c r="C5" s="12">
        <v>40</v>
      </c>
      <c r="D5" s="12">
        <v>42</v>
      </c>
      <c r="E5" s="12">
        <v>33</v>
      </c>
      <c r="F5" s="22">
        <v>26</v>
      </c>
      <c r="G5" s="30">
        <v>11</v>
      </c>
      <c r="H5" s="12">
        <f>SUM(Table3[[#This Row],[2014/2015]:[2019/2020*]])</f>
        <v>198</v>
      </c>
    </row>
    <row r="6" spans="1:14" x14ac:dyDescent="0.35">
      <c r="A6" s="23" t="s">
        <v>3</v>
      </c>
      <c r="B6" s="12">
        <v>60</v>
      </c>
      <c r="C6" s="12">
        <v>53</v>
      </c>
      <c r="D6" s="12">
        <v>51</v>
      </c>
      <c r="E6" s="12">
        <v>54</v>
      </c>
      <c r="F6" s="22">
        <v>51</v>
      </c>
      <c r="G6" s="30">
        <v>46</v>
      </c>
      <c r="H6" s="12">
        <f>SUM(Table3[[#This Row],[2014/2015]:[2019/2020*]])</f>
        <v>315</v>
      </c>
    </row>
    <row r="7" spans="1:14" x14ac:dyDescent="0.35">
      <c r="A7" s="23" t="s">
        <v>4</v>
      </c>
      <c r="B7" s="12">
        <v>16</v>
      </c>
      <c r="C7" s="12">
        <v>23</v>
      </c>
      <c r="D7" s="12">
        <v>18</v>
      </c>
      <c r="E7" s="12">
        <v>23</v>
      </c>
      <c r="F7" s="22">
        <v>14</v>
      </c>
      <c r="G7" s="30">
        <v>16</v>
      </c>
      <c r="H7" s="12">
        <f>SUM(Table3[[#This Row],[2014/2015]:[2019/2020*]])</f>
        <v>110</v>
      </c>
    </row>
    <row r="8" spans="1:14" x14ac:dyDescent="0.35">
      <c r="A8" s="23" t="s">
        <v>5</v>
      </c>
      <c r="B8" s="12">
        <v>30</v>
      </c>
      <c r="C8" s="12">
        <v>36</v>
      </c>
      <c r="D8" s="12">
        <v>48</v>
      </c>
      <c r="E8" s="12">
        <v>48</v>
      </c>
      <c r="F8" s="22">
        <v>28</v>
      </c>
      <c r="G8" s="30">
        <v>20</v>
      </c>
      <c r="H8" s="12">
        <f>SUM(Table3[[#This Row],[2014/2015]:[2019/2020*]])</f>
        <v>210</v>
      </c>
    </row>
    <row r="9" spans="1:14" x14ac:dyDescent="0.35">
      <c r="A9" s="23" t="s">
        <v>6</v>
      </c>
      <c r="B9" s="12">
        <v>19</v>
      </c>
      <c r="C9" s="12">
        <v>13</v>
      </c>
      <c r="D9" s="12">
        <v>12</v>
      </c>
      <c r="E9" s="12">
        <v>17</v>
      </c>
      <c r="F9" s="22">
        <v>18</v>
      </c>
      <c r="G9" s="30">
        <v>9</v>
      </c>
      <c r="H9" s="12">
        <f>SUM(Table3[[#This Row],[2014/2015]:[2019/2020*]])</f>
        <v>88</v>
      </c>
    </row>
    <row r="10" spans="1:14" ht="58" x14ac:dyDescent="0.35">
      <c r="A10" s="23" t="s">
        <v>22</v>
      </c>
      <c r="B10" s="12">
        <v>9</v>
      </c>
      <c r="C10" s="12">
        <v>5</v>
      </c>
      <c r="D10" s="12">
        <v>8</v>
      </c>
      <c r="E10" s="12">
        <v>7</v>
      </c>
      <c r="F10" s="22">
        <v>7</v>
      </c>
      <c r="G10" s="30">
        <v>3</v>
      </c>
      <c r="H10" s="12">
        <f>SUM(Table3[[#This Row],[2014/2015]:[2019/2020*]])</f>
        <v>39</v>
      </c>
    </row>
    <row r="11" spans="1:14" x14ac:dyDescent="0.35">
      <c r="A11" s="23" t="s">
        <v>7</v>
      </c>
      <c r="B11" s="12">
        <v>39</v>
      </c>
      <c r="C11" s="12">
        <v>50</v>
      </c>
      <c r="D11" s="12">
        <v>44</v>
      </c>
      <c r="E11" s="12">
        <v>32</v>
      </c>
      <c r="F11" s="22">
        <v>34</v>
      </c>
      <c r="G11" s="30">
        <v>21</v>
      </c>
      <c r="H11" s="12">
        <f>SUM(Table3[[#This Row],[2014/2015]:[2019/2020*]])</f>
        <v>220</v>
      </c>
    </row>
    <row r="12" spans="1:14" x14ac:dyDescent="0.35">
      <c r="A12" s="23" t="s">
        <v>8</v>
      </c>
      <c r="B12" s="12">
        <v>25</v>
      </c>
      <c r="C12" s="12">
        <v>35</v>
      </c>
      <c r="D12" s="12">
        <v>51</v>
      </c>
      <c r="E12" s="12">
        <v>43</v>
      </c>
      <c r="F12" s="22">
        <v>39</v>
      </c>
      <c r="G12" s="30">
        <v>12</v>
      </c>
      <c r="H12" s="12">
        <f>SUM(Table3[[#This Row],[2014/2015]:[2019/2020*]])</f>
        <v>205</v>
      </c>
    </row>
    <row r="13" spans="1:14" x14ac:dyDescent="0.35">
      <c r="A13" s="23" t="s">
        <v>9</v>
      </c>
      <c r="B13" s="12">
        <v>36</v>
      </c>
      <c r="C13" s="12">
        <v>3</v>
      </c>
      <c r="D13" s="12">
        <v>11</v>
      </c>
      <c r="E13" s="12">
        <v>17</v>
      </c>
      <c r="F13" s="22">
        <v>1</v>
      </c>
      <c r="G13" s="30">
        <v>6</v>
      </c>
      <c r="H13" s="12">
        <f>SUM(Table3[[#This Row],[2014/2015]:[2019/2020*]])</f>
        <v>74</v>
      </c>
    </row>
    <row r="14" spans="1:14" ht="29" x14ac:dyDescent="0.35">
      <c r="A14" s="23" t="s">
        <v>10</v>
      </c>
      <c r="B14" s="12">
        <v>5</v>
      </c>
      <c r="C14" s="12">
        <v>9</v>
      </c>
      <c r="D14" s="12">
        <v>10</v>
      </c>
      <c r="E14" s="12">
        <v>5</v>
      </c>
      <c r="F14" s="22">
        <v>2</v>
      </c>
      <c r="G14" s="30" t="s">
        <v>23</v>
      </c>
      <c r="H14" s="12">
        <f>SUM(Table3[[#This Row],[2014/2015]:[2019/2020*]])</f>
        <v>31</v>
      </c>
    </row>
    <row r="15" spans="1:14" x14ac:dyDescent="0.35">
      <c r="A15" s="23" t="s">
        <v>11</v>
      </c>
      <c r="B15" s="12">
        <v>37</v>
      </c>
      <c r="C15" s="12">
        <v>43</v>
      </c>
      <c r="D15" s="12">
        <v>43</v>
      </c>
      <c r="E15" s="12">
        <v>51</v>
      </c>
      <c r="F15" s="22">
        <v>28</v>
      </c>
      <c r="G15" s="30">
        <v>25</v>
      </c>
      <c r="H15" s="12">
        <f>SUM(Table3[[#This Row],[2014/2015]:[2019/2020*]])</f>
        <v>227</v>
      </c>
    </row>
    <row r="16" spans="1:14" x14ac:dyDescent="0.35">
      <c r="A16" s="23" t="s">
        <v>12</v>
      </c>
      <c r="B16" s="12">
        <v>55</v>
      </c>
      <c r="C16" s="12">
        <v>64</v>
      </c>
      <c r="D16" s="12">
        <v>73</v>
      </c>
      <c r="E16" s="12">
        <v>56</v>
      </c>
      <c r="F16" s="22">
        <v>45</v>
      </c>
      <c r="G16" s="30">
        <v>19</v>
      </c>
      <c r="H16" s="12">
        <f>SUM(Table3[[#This Row],[2014/2015]:[2019/2020*]])</f>
        <v>312</v>
      </c>
    </row>
    <row r="17" spans="1:14" x14ac:dyDescent="0.35">
      <c r="A17" s="23" t="s">
        <v>13</v>
      </c>
      <c r="B17" s="12">
        <v>9</v>
      </c>
      <c r="C17" s="12">
        <v>12</v>
      </c>
      <c r="D17" s="12">
        <v>13</v>
      </c>
      <c r="E17" s="12">
        <v>13</v>
      </c>
      <c r="F17" s="22">
        <v>9</v>
      </c>
      <c r="G17" s="30">
        <v>4</v>
      </c>
      <c r="H17" s="12">
        <f>SUM(Table3[[#This Row],[2014/2015]:[2019/2020*]])</f>
        <v>60</v>
      </c>
    </row>
    <row r="18" spans="1:14" x14ac:dyDescent="0.35">
      <c r="A18" s="23" t="s">
        <v>14</v>
      </c>
      <c r="B18" s="12">
        <v>8</v>
      </c>
      <c r="C18" s="12">
        <v>20</v>
      </c>
      <c r="D18" s="12">
        <v>19</v>
      </c>
      <c r="E18" s="12">
        <v>21</v>
      </c>
      <c r="F18" s="22">
        <v>18</v>
      </c>
      <c r="G18" s="30">
        <v>11</v>
      </c>
      <c r="H18" s="12">
        <f>SUM(Table3[[#This Row],[2014/2015]:[2019/2020*]])</f>
        <v>97</v>
      </c>
    </row>
    <row r="19" spans="1:14" x14ac:dyDescent="0.35">
      <c r="A19" s="24" t="s">
        <v>29</v>
      </c>
      <c r="B19" s="27">
        <f>SUM(B5:B18)</f>
        <v>394</v>
      </c>
      <c r="C19" s="27">
        <f>SUM(C5:C18)</f>
        <v>406</v>
      </c>
      <c r="D19" s="27">
        <f>SUM(D5:D18)</f>
        <v>443</v>
      </c>
      <c r="E19" s="27">
        <f>SUM(E5:E18)</f>
        <v>420</v>
      </c>
      <c r="F19" s="27">
        <f>SUBTOTAL(109,F5:F18)</f>
        <v>320</v>
      </c>
      <c r="G19" s="31">
        <f>SUBTOTAL(109,G5:G18)</f>
        <v>203</v>
      </c>
      <c r="H19" s="27">
        <f>SUBTOTAL(109,Table3[Total])</f>
        <v>2186</v>
      </c>
    </row>
    <row r="20" spans="1:14" x14ac:dyDescent="0.35">
      <c r="F20" s="18"/>
    </row>
    <row r="21" spans="1:14" x14ac:dyDescent="0.35">
      <c r="G21" s="14" t="s">
        <v>27</v>
      </c>
    </row>
    <row r="22" spans="1:14" x14ac:dyDescent="0.35">
      <c r="F22" t="s">
        <v>25</v>
      </c>
    </row>
    <row r="29" spans="1:14" x14ac:dyDescent="0.35">
      <c r="L29" s="5"/>
      <c r="M29" s="5"/>
      <c r="N29" s="5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zoomScale="53" zoomScaleNormal="53" workbookViewId="0">
      <selection activeCell="E26" sqref="E26"/>
    </sheetView>
  </sheetViews>
  <sheetFormatPr defaultRowHeight="14.5" x14ac:dyDescent="0.35"/>
  <cols>
    <col min="1" max="1" width="25.54296875" customWidth="1"/>
    <col min="2" max="6" width="10.54296875" customWidth="1"/>
    <col min="7" max="7" width="11.08984375" style="14" customWidth="1"/>
    <col min="8" max="8" width="10.54296875" customWidth="1"/>
    <col min="9" max="14" width="6.7265625" customWidth="1"/>
    <col min="15" max="15" width="9.7265625" customWidth="1"/>
  </cols>
  <sheetData>
    <row r="1" spans="1:8" x14ac:dyDescent="0.35">
      <c r="A1" s="1" t="s">
        <v>16</v>
      </c>
    </row>
    <row r="3" spans="1:8" x14ac:dyDescent="0.35">
      <c r="A3" s="2"/>
      <c r="B3" s="3"/>
      <c r="C3" s="3"/>
      <c r="D3" s="3"/>
      <c r="E3" s="3"/>
      <c r="F3" s="3"/>
      <c r="G3" s="15"/>
    </row>
    <row r="4" spans="1:8" x14ac:dyDescent="0.35">
      <c r="A4" s="25" t="s">
        <v>28</v>
      </c>
      <c r="B4" s="25" t="s">
        <v>21</v>
      </c>
      <c r="C4" s="25" t="s">
        <v>20</v>
      </c>
      <c r="D4" s="25" t="s">
        <v>19</v>
      </c>
      <c r="E4" s="25" t="s">
        <v>18</v>
      </c>
      <c r="F4" s="26" t="s">
        <v>24</v>
      </c>
      <c r="G4" s="26" t="s">
        <v>26</v>
      </c>
      <c r="H4" s="26" t="s">
        <v>29</v>
      </c>
    </row>
    <row r="5" spans="1:8" x14ac:dyDescent="0.35">
      <c r="A5" s="11" t="s">
        <v>1</v>
      </c>
      <c r="B5" s="11">
        <v>12</v>
      </c>
      <c r="C5" s="11">
        <v>14</v>
      </c>
      <c r="D5" s="11">
        <v>12</v>
      </c>
      <c r="E5" s="11">
        <v>11</v>
      </c>
      <c r="F5" s="22">
        <v>7</v>
      </c>
      <c r="G5" s="30">
        <v>2</v>
      </c>
      <c r="H5" s="19">
        <f>SUM(Table4[[#This Row],[2014/2015]:[2019/2020*]])</f>
        <v>58</v>
      </c>
    </row>
    <row r="6" spans="1:8" x14ac:dyDescent="0.35">
      <c r="A6" s="11" t="s">
        <v>3</v>
      </c>
      <c r="B6" s="11">
        <v>55</v>
      </c>
      <c r="C6" s="11">
        <v>53</v>
      </c>
      <c r="D6" s="11">
        <v>49</v>
      </c>
      <c r="E6" s="11">
        <v>29</v>
      </c>
      <c r="F6" s="22">
        <v>25</v>
      </c>
      <c r="G6" s="30">
        <v>17</v>
      </c>
      <c r="H6" s="19">
        <f>SUM(Table4[[#This Row],[2014/2015]:[2019/2020*]])</f>
        <v>228</v>
      </c>
    </row>
    <row r="7" spans="1:8" x14ac:dyDescent="0.35">
      <c r="A7" s="11" t="s">
        <v>4</v>
      </c>
      <c r="B7" s="11">
        <v>36</v>
      </c>
      <c r="C7" s="11">
        <v>28</v>
      </c>
      <c r="D7" s="11">
        <v>28</v>
      </c>
      <c r="E7" s="11">
        <v>21</v>
      </c>
      <c r="F7" s="22">
        <v>24</v>
      </c>
      <c r="G7" s="30">
        <v>18</v>
      </c>
      <c r="H7" s="19">
        <f>SUM(Table4[[#This Row],[2014/2015]:[2019/2020*]])</f>
        <v>155</v>
      </c>
    </row>
    <row r="8" spans="1:8" x14ac:dyDescent="0.35">
      <c r="A8" s="11" t="s">
        <v>5</v>
      </c>
      <c r="B8" s="11">
        <v>57</v>
      </c>
      <c r="C8" s="11">
        <v>50</v>
      </c>
      <c r="D8" s="11">
        <v>53</v>
      </c>
      <c r="E8" s="11">
        <v>39</v>
      </c>
      <c r="F8" s="22">
        <v>40</v>
      </c>
      <c r="G8" s="30">
        <v>21</v>
      </c>
      <c r="H8" s="19">
        <f>SUM(Table4[[#This Row],[2014/2015]:[2019/2020*]])</f>
        <v>260</v>
      </c>
    </row>
    <row r="9" spans="1:8" x14ac:dyDescent="0.35">
      <c r="A9" s="11" t="s">
        <v>6</v>
      </c>
      <c r="B9" s="11">
        <v>15</v>
      </c>
      <c r="C9" s="11">
        <v>14</v>
      </c>
      <c r="D9" s="11">
        <v>8</v>
      </c>
      <c r="E9" s="11">
        <v>15</v>
      </c>
      <c r="F9" s="22">
        <v>7</v>
      </c>
      <c r="G9" s="30">
        <v>8</v>
      </c>
      <c r="H9" s="19">
        <f>SUM(Table4[[#This Row],[2014/2015]:[2019/2020*]])</f>
        <v>67</v>
      </c>
    </row>
    <row r="10" spans="1:8" ht="58" x14ac:dyDescent="0.35">
      <c r="A10" s="11" t="s">
        <v>22</v>
      </c>
      <c r="B10" s="11">
        <v>14</v>
      </c>
      <c r="C10" s="11">
        <v>10</v>
      </c>
      <c r="D10" s="11">
        <v>12</v>
      </c>
      <c r="E10" s="11">
        <v>11</v>
      </c>
      <c r="F10" s="22">
        <v>10</v>
      </c>
      <c r="G10" s="30">
        <v>17</v>
      </c>
      <c r="H10" s="19">
        <f>SUM(Table4[[#This Row],[2014/2015]:[2019/2020*]])</f>
        <v>74</v>
      </c>
    </row>
    <row r="11" spans="1:8" x14ac:dyDescent="0.35">
      <c r="A11" s="11" t="s">
        <v>7</v>
      </c>
      <c r="B11" s="11">
        <v>21</v>
      </c>
      <c r="C11" s="11">
        <v>18</v>
      </c>
      <c r="D11" s="11">
        <v>13</v>
      </c>
      <c r="E11" s="11">
        <v>11</v>
      </c>
      <c r="F11" s="22">
        <v>16</v>
      </c>
      <c r="G11" s="30">
        <v>9</v>
      </c>
      <c r="H11" s="19">
        <f>SUM(Table4[[#This Row],[2014/2015]:[2019/2020*]])</f>
        <v>88</v>
      </c>
    </row>
    <row r="12" spans="1:8" x14ac:dyDescent="0.35">
      <c r="A12" s="11" t="s">
        <v>8</v>
      </c>
      <c r="B12" s="11" t="s">
        <v>23</v>
      </c>
      <c r="C12" s="11" t="s">
        <v>23</v>
      </c>
      <c r="D12" s="11">
        <v>1</v>
      </c>
      <c r="E12" s="11" t="s">
        <v>23</v>
      </c>
      <c r="F12" s="22">
        <v>2</v>
      </c>
      <c r="G12" s="30" t="s">
        <v>23</v>
      </c>
      <c r="H12" s="19">
        <f>SUM(Table4[[#This Row],[2014/2015]:[2019/2020*]])</f>
        <v>3</v>
      </c>
    </row>
    <row r="13" spans="1:8" x14ac:dyDescent="0.35">
      <c r="A13" s="11" t="s">
        <v>9</v>
      </c>
      <c r="B13" s="11">
        <v>25</v>
      </c>
      <c r="C13" s="11">
        <v>26</v>
      </c>
      <c r="D13" s="11">
        <v>24</v>
      </c>
      <c r="E13" s="11">
        <v>32</v>
      </c>
      <c r="F13" s="22">
        <v>35</v>
      </c>
      <c r="G13" s="30">
        <v>22</v>
      </c>
      <c r="H13" s="19">
        <f>SUM(Table4[[#This Row],[2014/2015]:[2019/2020*]])</f>
        <v>164</v>
      </c>
    </row>
    <row r="14" spans="1:8" ht="29" x14ac:dyDescent="0.35">
      <c r="A14" s="11" t="s">
        <v>10</v>
      </c>
      <c r="B14" s="11">
        <v>7</v>
      </c>
      <c r="C14" s="11">
        <v>6</v>
      </c>
      <c r="D14" s="11">
        <v>7</v>
      </c>
      <c r="E14" s="11">
        <v>5</v>
      </c>
      <c r="F14" s="22">
        <v>2</v>
      </c>
      <c r="G14" s="30" t="s">
        <v>23</v>
      </c>
      <c r="H14" s="19">
        <f>SUM(Table4[[#This Row],[2014/2015]:[2019/2020*]])</f>
        <v>27</v>
      </c>
    </row>
    <row r="15" spans="1:8" x14ac:dyDescent="0.35">
      <c r="A15" s="11" t="s">
        <v>11</v>
      </c>
      <c r="B15" s="11">
        <v>12</v>
      </c>
      <c r="C15" s="11">
        <v>23</v>
      </c>
      <c r="D15" s="11">
        <v>31</v>
      </c>
      <c r="E15" s="11">
        <v>21</v>
      </c>
      <c r="F15" s="22">
        <v>22</v>
      </c>
      <c r="G15" s="30">
        <v>18</v>
      </c>
      <c r="H15" s="19">
        <f>SUM(Table4[[#This Row],[2014/2015]:[2019/2020*]])</f>
        <v>127</v>
      </c>
    </row>
    <row r="16" spans="1:8" x14ac:dyDescent="0.35">
      <c r="A16" s="11" t="s">
        <v>12</v>
      </c>
      <c r="B16" s="11">
        <v>30</v>
      </c>
      <c r="C16" s="11">
        <v>27</v>
      </c>
      <c r="D16" s="11">
        <v>26</v>
      </c>
      <c r="E16" s="11">
        <v>25</v>
      </c>
      <c r="F16" s="22">
        <v>18</v>
      </c>
      <c r="G16" s="30">
        <v>17</v>
      </c>
      <c r="H16" s="19">
        <f>SUM(Table4[[#This Row],[2014/2015]:[2019/2020*]])</f>
        <v>143</v>
      </c>
    </row>
    <row r="17" spans="1:8" x14ac:dyDescent="0.35">
      <c r="A17" s="11" t="s">
        <v>13</v>
      </c>
      <c r="B17" s="11">
        <v>2</v>
      </c>
      <c r="C17" s="11">
        <v>8</v>
      </c>
      <c r="D17" s="11">
        <v>8</v>
      </c>
      <c r="E17" s="11">
        <v>1</v>
      </c>
      <c r="F17" s="22">
        <v>4</v>
      </c>
      <c r="G17" s="30" t="s">
        <v>23</v>
      </c>
      <c r="H17" s="19">
        <f>SUM(Table4[[#This Row],[2014/2015]:[2019/2020*]])</f>
        <v>23</v>
      </c>
    </row>
    <row r="18" spans="1:8" x14ac:dyDescent="0.35">
      <c r="A18" s="11" t="s">
        <v>14</v>
      </c>
      <c r="B18" s="11">
        <v>11</v>
      </c>
      <c r="C18" s="11">
        <v>7</v>
      </c>
      <c r="D18" s="11">
        <v>9</v>
      </c>
      <c r="E18" s="11">
        <v>8</v>
      </c>
      <c r="F18" s="22">
        <v>11</v>
      </c>
      <c r="G18" s="30">
        <v>12</v>
      </c>
      <c r="H18" s="19">
        <f>SUM(Table4[[#This Row],[2014/2015]:[2019/2020*]])</f>
        <v>58</v>
      </c>
    </row>
    <row r="19" spans="1:8" x14ac:dyDescent="0.35">
      <c r="A19" s="24" t="s">
        <v>29</v>
      </c>
      <c r="B19" s="24">
        <f>SUM(B5:B18)</f>
        <v>297</v>
      </c>
      <c r="C19" s="24">
        <f>SUM(C5:C18)</f>
        <v>284</v>
      </c>
      <c r="D19" s="24">
        <f>SUM(D5:D18)</f>
        <v>281</v>
      </c>
      <c r="E19" s="24">
        <f>SUM(E5:E18)</f>
        <v>229</v>
      </c>
      <c r="F19" s="24">
        <f>SUBTOTAL(109,F5:F18)</f>
        <v>223</v>
      </c>
      <c r="G19" s="32">
        <f>SUBTOTAL(109,G5:G18)</f>
        <v>161</v>
      </c>
      <c r="H19" s="24">
        <f>SUM(Table4[[#This Row],[2014/2015]:[2019/2020*]])</f>
        <v>1475</v>
      </c>
    </row>
    <row r="20" spans="1:8" x14ac:dyDescent="0.35">
      <c r="F20" s="18"/>
    </row>
    <row r="21" spans="1:8" x14ac:dyDescent="0.35">
      <c r="G21" s="14" t="s">
        <v>27</v>
      </c>
    </row>
    <row r="23" spans="1:8" x14ac:dyDescent="0.35">
      <c r="D23" t="s">
        <v>25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tabSelected="1" zoomScale="54" zoomScaleNormal="54" workbookViewId="0">
      <selection activeCell="G14" sqref="G14"/>
    </sheetView>
  </sheetViews>
  <sheetFormatPr defaultRowHeight="14.5" x14ac:dyDescent="0.35"/>
  <cols>
    <col min="1" max="1" width="25.54296875" style="10" customWidth="1"/>
    <col min="2" max="6" width="10.54296875" customWidth="1"/>
    <col min="7" max="7" width="11" style="14" bestFit="1" customWidth="1"/>
    <col min="8" max="8" width="10.54296875" customWidth="1"/>
    <col min="9" max="14" width="6.7265625" customWidth="1"/>
    <col min="15" max="15" width="9.7265625" customWidth="1"/>
  </cols>
  <sheetData>
    <row r="1" spans="1:10" ht="29" x14ac:dyDescent="0.35">
      <c r="A1" s="8" t="s">
        <v>17</v>
      </c>
    </row>
    <row r="3" spans="1:10" x14ac:dyDescent="0.35">
      <c r="A3" s="9"/>
      <c r="B3" s="3"/>
      <c r="C3" s="3"/>
      <c r="D3" s="3"/>
      <c r="E3" s="3"/>
      <c r="F3" s="20"/>
      <c r="G3" s="20"/>
      <c r="H3" s="34"/>
      <c r="I3" s="34"/>
      <c r="J3" s="34"/>
    </row>
    <row r="4" spans="1:10" x14ac:dyDescent="0.35">
      <c r="A4" s="25" t="s">
        <v>28</v>
      </c>
      <c r="B4" s="25" t="s">
        <v>21</v>
      </c>
      <c r="C4" s="25" t="s">
        <v>20</v>
      </c>
      <c r="D4" s="25" t="s">
        <v>19</v>
      </c>
      <c r="E4" s="25" t="s">
        <v>18</v>
      </c>
      <c r="F4" s="26" t="s">
        <v>24</v>
      </c>
      <c r="G4" s="26" t="s">
        <v>26</v>
      </c>
      <c r="H4" s="25" t="s">
        <v>29</v>
      </c>
    </row>
    <row r="5" spans="1:10" x14ac:dyDescent="0.35">
      <c r="A5" s="11" t="s">
        <v>1</v>
      </c>
      <c r="B5" s="11">
        <v>3</v>
      </c>
      <c r="C5" s="11" t="s">
        <v>2</v>
      </c>
      <c r="D5" s="11">
        <v>6</v>
      </c>
      <c r="E5" s="11">
        <v>11</v>
      </c>
      <c r="F5" s="22">
        <v>30</v>
      </c>
      <c r="G5" s="30">
        <v>11</v>
      </c>
      <c r="H5" s="11">
        <f>SUM(Table6[[#This Row],[2014/2015]:[2019/2020*]])</f>
        <v>61</v>
      </c>
    </row>
    <row r="6" spans="1:10" x14ac:dyDescent="0.35">
      <c r="A6" s="11" t="s">
        <v>3</v>
      </c>
      <c r="B6" s="11">
        <v>47</v>
      </c>
      <c r="C6" s="11">
        <v>27</v>
      </c>
      <c r="D6" s="11">
        <v>17</v>
      </c>
      <c r="E6" s="11">
        <v>53</v>
      </c>
      <c r="F6" s="22">
        <v>44</v>
      </c>
      <c r="G6" s="30">
        <v>20</v>
      </c>
      <c r="H6" s="11">
        <f>SUM(Table6[[#This Row],[2014/2015]:[2019/2020*]])</f>
        <v>208</v>
      </c>
    </row>
    <row r="7" spans="1:10" x14ac:dyDescent="0.35">
      <c r="A7" s="11" t="s">
        <v>4</v>
      </c>
      <c r="B7" s="11">
        <v>48</v>
      </c>
      <c r="C7" s="11">
        <v>53</v>
      </c>
      <c r="D7" s="11">
        <v>52</v>
      </c>
      <c r="E7" s="11">
        <v>55</v>
      </c>
      <c r="F7" s="22">
        <v>66</v>
      </c>
      <c r="G7" s="30">
        <v>53</v>
      </c>
      <c r="H7" s="11">
        <f>SUM(Table6[[#This Row],[2014/2015]:[2019/2020*]])</f>
        <v>327</v>
      </c>
    </row>
    <row r="8" spans="1:10" x14ac:dyDescent="0.35">
      <c r="A8" s="11" t="s">
        <v>5</v>
      </c>
      <c r="B8" s="11">
        <v>43</v>
      </c>
      <c r="C8" s="11">
        <v>47</v>
      </c>
      <c r="D8" s="11">
        <v>36</v>
      </c>
      <c r="E8" s="11">
        <v>48</v>
      </c>
      <c r="F8" s="22">
        <v>57</v>
      </c>
      <c r="G8" s="30">
        <v>32</v>
      </c>
      <c r="H8" s="11">
        <f>SUM(Table6[[#This Row],[2014/2015]:[2019/2020*]])</f>
        <v>263</v>
      </c>
    </row>
    <row r="9" spans="1:10" x14ac:dyDescent="0.35">
      <c r="A9" s="11" t="s">
        <v>6</v>
      </c>
      <c r="B9" s="11">
        <v>31</v>
      </c>
      <c r="C9" s="11">
        <v>30</v>
      </c>
      <c r="D9" s="11">
        <v>33</v>
      </c>
      <c r="E9" s="11">
        <v>31</v>
      </c>
      <c r="F9" s="22">
        <v>41</v>
      </c>
      <c r="G9" s="30">
        <v>34</v>
      </c>
      <c r="H9" s="11">
        <f>SUM(Table6[[#This Row],[2014/2015]:[2019/2020*]])</f>
        <v>200</v>
      </c>
    </row>
    <row r="10" spans="1:10" ht="58" x14ac:dyDescent="0.35">
      <c r="A10" s="11" t="s">
        <v>22</v>
      </c>
      <c r="B10" s="11">
        <v>44</v>
      </c>
      <c r="C10" s="11">
        <v>22</v>
      </c>
      <c r="D10" s="11">
        <v>36</v>
      </c>
      <c r="E10" s="11">
        <v>33</v>
      </c>
      <c r="F10" s="22">
        <v>30</v>
      </c>
      <c r="G10" s="30">
        <v>40</v>
      </c>
      <c r="H10" s="11">
        <f>SUM(Table6[[#This Row],[2014/2015]:[2019/2020*]])</f>
        <v>205</v>
      </c>
    </row>
    <row r="11" spans="1:10" x14ac:dyDescent="0.35">
      <c r="A11" s="11" t="s">
        <v>7</v>
      </c>
      <c r="B11" s="11">
        <v>12</v>
      </c>
      <c r="C11" s="11">
        <v>11</v>
      </c>
      <c r="D11" s="11">
        <v>7</v>
      </c>
      <c r="E11" s="11">
        <v>15</v>
      </c>
      <c r="F11" s="22">
        <v>24</v>
      </c>
      <c r="G11" s="30">
        <v>12</v>
      </c>
      <c r="H11" s="11">
        <f>SUM(Table6[[#This Row],[2014/2015]:[2019/2020*]])</f>
        <v>81</v>
      </c>
    </row>
    <row r="12" spans="1:10" x14ac:dyDescent="0.35">
      <c r="A12" s="11" t="s">
        <v>8</v>
      </c>
      <c r="B12" s="11">
        <v>1</v>
      </c>
      <c r="C12" s="11">
        <v>1</v>
      </c>
      <c r="D12" s="11">
        <v>2</v>
      </c>
      <c r="E12" s="11">
        <v>3</v>
      </c>
      <c r="F12" s="19" t="s">
        <v>23</v>
      </c>
      <c r="G12" s="33" t="s">
        <v>23</v>
      </c>
      <c r="H12" s="11">
        <f>SUM(Table6[[#This Row],[2014/2015]:[2019/2020*]])</f>
        <v>7</v>
      </c>
    </row>
    <row r="13" spans="1:10" x14ac:dyDescent="0.35">
      <c r="A13" s="11" t="s">
        <v>9</v>
      </c>
      <c r="B13" s="11">
        <v>4</v>
      </c>
      <c r="C13" s="11">
        <v>5</v>
      </c>
      <c r="D13" s="11">
        <v>4</v>
      </c>
      <c r="E13" s="11">
        <v>4</v>
      </c>
      <c r="F13" s="22">
        <v>9</v>
      </c>
      <c r="G13" s="30" t="s">
        <v>23</v>
      </c>
      <c r="H13" s="11">
        <f>SUM(Table6[[#This Row],[2014/2015]:[2019/2020*]])</f>
        <v>26</v>
      </c>
    </row>
    <row r="14" spans="1:10" ht="29" x14ac:dyDescent="0.35">
      <c r="A14" s="11" t="s">
        <v>10</v>
      </c>
      <c r="B14" s="11">
        <v>10</v>
      </c>
      <c r="C14" s="11">
        <v>4</v>
      </c>
      <c r="D14" s="11">
        <v>9</v>
      </c>
      <c r="E14" s="11">
        <v>20</v>
      </c>
      <c r="F14" s="22">
        <v>7</v>
      </c>
      <c r="G14" s="30" t="s">
        <v>23</v>
      </c>
      <c r="H14" s="11">
        <f>SUM(Table6[[#This Row],[2014/2015]:[2019/2020*]])</f>
        <v>50</v>
      </c>
    </row>
    <row r="15" spans="1:10" x14ac:dyDescent="0.35">
      <c r="A15" s="11" t="s">
        <v>11</v>
      </c>
      <c r="B15" s="11">
        <v>40</v>
      </c>
      <c r="C15" s="11">
        <v>30</v>
      </c>
      <c r="D15" s="11">
        <v>23</v>
      </c>
      <c r="E15" s="11">
        <v>30</v>
      </c>
      <c r="F15" s="22">
        <v>33</v>
      </c>
      <c r="G15" s="30">
        <v>33</v>
      </c>
      <c r="H15" s="11">
        <f>SUM(Table6[[#This Row],[2014/2015]:[2019/2020*]])</f>
        <v>189</v>
      </c>
    </row>
    <row r="16" spans="1:10" x14ac:dyDescent="0.35">
      <c r="A16" s="11" t="s">
        <v>12</v>
      </c>
      <c r="B16" s="11">
        <v>15</v>
      </c>
      <c r="C16" s="11">
        <v>12</v>
      </c>
      <c r="D16" s="11">
        <v>12</v>
      </c>
      <c r="E16" s="11">
        <v>19</v>
      </c>
      <c r="F16" s="22">
        <v>17</v>
      </c>
      <c r="G16" s="30">
        <v>22</v>
      </c>
      <c r="H16" s="11">
        <f>SUM(Table6[[#This Row],[2014/2015]:[2019/2020*]])</f>
        <v>97</v>
      </c>
    </row>
    <row r="17" spans="1:10" x14ac:dyDescent="0.35">
      <c r="A17" s="11" t="s">
        <v>13</v>
      </c>
      <c r="B17" s="11">
        <v>4</v>
      </c>
      <c r="C17" s="11">
        <v>2</v>
      </c>
      <c r="D17" s="11">
        <v>2</v>
      </c>
      <c r="E17" s="11">
        <v>8</v>
      </c>
      <c r="F17" s="22">
        <v>3</v>
      </c>
      <c r="G17" s="30">
        <v>5</v>
      </c>
      <c r="H17" s="11">
        <f>SUM(Table6[[#This Row],[2014/2015]:[2019/2020*]])</f>
        <v>24</v>
      </c>
    </row>
    <row r="18" spans="1:10" x14ac:dyDescent="0.35">
      <c r="A18" s="11" t="s">
        <v>14</v>
      </c>
      <c r="B18" s="11">
        <v>2</v>
      </c>
      <c r="C18" s="11">
        <v>2</v>
      </c>
      <c r="D18" s="11">
        <v>7</v>
      </c>
      <c r="E18" s="11">
        <v>14</v>
      </c>
      <c r="F18" s="22">
        <v>6</v>
      </c>
      <c r="G18" s="30">
        <v>6</v>
      </c>
      <c r="H18" s="11">
        <f>SUM(Table6[[#This Row],[2014/2015]:[2019/2020*]])</f>
        <v>37</v>
      </c>
    </row>
    <row r="19" spans="1:10" x14ac:dyDescent="0.35">
      <c r="A19" s="24" t="s">
        <v>29</v>
      </c>
      <c r="B19" s="24">
        <f>SUM(B5:B18)</f>
        <v>304</v>
      </c>
      <c r="C19" s="24">
        <f>SUM(C5:C18)</f>
        <v>246</v>
      </c>
      <c r="D19" s="24">
        <f>SUM(D5:D18)</f>
        <v>246</v>
      </c>
      <c r="E19" s="24">
        <f>SUM(E5:E18)</f>
        <v>344</v>
      </c>
      <c r="F19" s="24">
        <f>SUBTOTAL(109,F5:F18)</f>
        <v>367</v>
      </c>
      <c r="G19" s="32">
        <f>SUBTOTAL(109,G5:G18)</f>
        <v>268</v>
      </c>
      <c r="H19" s="24">
        <f>SUM(Table6[[#This Row],[2014/2015]:[2019/2020*]])</f>
        <v>1775</v>
      </c>
    </row>
    <row r="20" spans="1:10" x14ac:dyDescent="0.35">
      <c r="A20" s="13"/>
      <c r="B20" s="7"/>
      <c r="C20" s="7"/>
      <c r="D20" s="7"/>
      <c r="E20" s="7"/>
      <c r="F20" s="21"/>
      <c r="G20" s="16"/>
      <c r="H20" s="7"/>
    </row>
    <row r="21" spans="1:10" x14ac:dyDescent="0.35">
      <c r="F21" s="18"/>
      <c r="G21" s="14" t="s">
        <v>27</v>
      </c>
    </row>
    <row r="29" spans="1:10" x14ac:dyDescent="0.35">
      <c r="I29" s="7"/>
      <c r="J29" s="7"/>
    </row>
  </sheetData>
  <mergeCells count="1">
    <mergeCell ref="H3:J3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SMS</vt:lpstr>
      <vt:lpstr>SMP</vt:lpstr>
      <vt:lpstr>STA</vt:lpstr>
      <vt:lpstr>STT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2021-04-08T05:44:45Z</dcterms:modified>
</cp:coreProperties>
</file>