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445A4F55-338D-4E54-9877-BFB50ADBCCCB}" xr6:coauthVersionLast="46" xr6:coauthVersionMax="46" xr10:uidLastSave="{00000000-0000-0000-0000-000000000000}"/>
  <workbookProtection lockStructure="1"/>
  <bookViews>
    <workbookView xWindow="-110" yWindow="-110" windowWidth="19420" windowHeight="10420" xr2:uid="{00000000-000D-0000-FFFF-FFFF00000000}"/>
  </bookViews>
  <sheets>
    <sheet name="Kuntahinnat V05YK6Y" sheetId="3" r:id="rId1"/>
  </sheets>
  <definedNames>
    <definedName name="alkava">'Kuntahinnat V05YK6Y'!#REF!</definedName>
    <definedName name="kkkpo">'Kuntahinnat V05YK6Y'!#REF!</definedName>
    <definedName name="kunker">'Kuntahinnat V05YK6Y'!#REF!</definedName>
    <definedName name="rahker2022">'Kuntahinnat V05YK6Y'!#REF!</definedName>
    <definedName name="_xlnm.Print_Area" localSheetId="0">'Kuntahinnat V05YK6Y'!$A$1:$A$25</definedName>
    <definedName name="_xlnm.Print_Titles" localSheetId="0">'Kuntahinnat V05YK6Y'!$1:$1</definedName>
    <definedName name="ulkhinta">'Kuntahinnat V05YK6Y'!#REF!</definedName>
    <definedName name="ulkomaa">'Kuntahinnat V05YK6Y'!#REF!</definedName>
    <definedName name="vahennys">'Kuntahinnat V05YK6Y'!#REF!</definedName>
    <definedName name="yksalv">'Kuntahinnat V05YK6Y'!#REF!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3" l="1"/>
  <c r="H22" i="3"/>
  <c r="H21" i="3"/>
  <c r="F21" i="3"/>
  <c r="J21" i="3" l="1"/>
  <c r="K21" i="3" s="1"/>
  <c r="F19" i="3"/>
  <c r="H19" i="3"/>
  <c r="J19" i="3" l="1"/>
  <c r="K19" i="3" s="1"/>
  <c r="F13" i="3" l="1"/>
  <c r="H18" i="3" l="1"/>
  <c r="F18" i="3"/>
  <c r="H17" i="3"/>
  <c r="F17" i="3"/>
  <c r="F20" i="3"/>
  <c r="H20" i="3"/>
  <c r="F16" i="3"/>
  <c r="H16" i="3"/>
  <c r="F14" i="3"/>
  <c r="H14" i="3"/>
  <c r="H13" i="3"/>
  <c r="F15" i="3"/>
  <c r="H15" i="3"/>
  <c r="F23" i="3"/>
  <c r="J13" i="3" l="1"/>
  <c r="K13" i="3" s="1"/>
  <c r="J16" i="3"/>
  <c r="K16" i="3" s="1"/>
  <c r="J15" i="3"/>
  <c r="K15" i="3" s="1"/>
  <c r="J22" i="3"/>
  <c r="K22" i="3" s="1"/>
  <c r="J18" i="3"/>
  <c r="K18" i="3" s="1"/>
  <c r="J14" i="3"/>
  <c r="K14" i="3" s="1"/>
  <c r="J17" i="3"/>
  <c r="K17" i="3" s="1"/>
  <c r="J20" i="3"/>
  <c r="K20" i="3" s="1"/>
  <c r="F25" i="3"/>
  <c r="H23" i="3"/>
  <c r="H25" i="3" s="1"/>
  <c r="J23" i="3" l="1"/>
  <c r="K23" i="3" s="1"/>
  <c r="J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tc={689737BE-E195-4FE8-A770-73A7B5B775BB}</author>
    <author>tc={58057F0D-F262-4E54-AAF9-8C817F622D05}</author>
    <author>tc={569109B8-E141-4E8A-AEF4-E295EA6FA5F0}</author>
    <author>tc={8B9CB8D1-37CE-41E9-B3B7-5FF59C2715F4}</author>
    <author>tc={9E09909F-DF70-471D-B7D6-EBDBBD09F900}</author>
    <author>tc={7234A759-8469-48CC-8A67-D612184297F4}</author>
    <author>tc={1D7E169A-29BC-467D-A700-DBF121F21E5F}</author>
    <author>tc={3CDE4DE1-5CC8-4267-9189-477F250DA3BA}</author>
    <author>tc={A0035353-F31A-4824-B850-9952D0F1267C}</author>
    <author>tc={7292C222-B255-423B-AC24-C6D716418BB5}</author>
    <author>tc={DA20B071-117C-430E-9D44-E5D1F83AE99B}</author>
    <author>tc={875A3203-D89C-405B-9799-72181D3122A4}</author>
    <author>tc={30ABE6F2-F1FA-4456-A9CB-B9D09ADD9A80}</author>
    <author>tc={00F9E888-23F5-4668-9611-727C71838840}</author>
  </authors>
  <commentList>
    <comment ref="E12" authorId="0" shapeId="0" xr:uid="{689737BE-E195-4FE8-A770-73A7B5B775BB}">
      <text>
        <t>[Kommenttiketju]
Excel-versiosi avulla voit lukea tämän kommenttiketjun, mutta siihen tehdyt muutokset poistetaan, jos tiedosto avataan uudemmassa Excel-versiossa. Lisätietoja: https://go.microsoft.com/fwlink/?linkid=870924
Kommentti:
    Tähän tulee opetuksen järjestäjän tosiasiallinen suoritemäärä joko oppilasmäärä tilastointipäivänä 20.9.2021 tai muu suorite rahoituslain mukaisena ajankohtana. Laske ja tarkista suoritemäärät esim. KOSKEN käyttöliittymäraporteilta ja tarkista, että KOSKI-tietovarannon tiedot vastaavat oikeita toimintatietoja.</t>
      </text>
    </comment>
    <comment ref="G12" authorId="1" shapeId="0" xr:uid="{58057F0D-F262-4E54-AAF9-8C817F622D05}">
      <text>
        <t>[Kommenttiketju]
Excel-versiosi avulla voit lukea tämän kommenttiketjun, mutta siihen tehdyt muutokset poistetaan, jos tiedosto avataan uudemmassa Excel-versiossa. Lisätietoja: https://go.microsoft.com/fwlink/?linkid=870924
Kommentti:
    Nämä suoritemäärät voi tarkistaa järjestäjäkohtaiselta vuoden 2021 rahoituksen yksityiskohtaiselta laskelmalta (VOS6SL21) 
osoitteessa https://vos.oph.fi/rap/saaja.html</t>
      </text>
    </comment>
    <comment ref="L12" authorId="2" shapeId="0" xr:uid="{569109B8-E141-4E8A-AEF4-E295EA6FA5F0}">
      <text>
        <t>[Kommenttiketju]
Excel-versiosi avulla voit lukea tämän kommenttiketjun, mutta siihen tehdyt muutokset poistetaan, jos tiedosto avataan uudemmassa Excel-versiossa. Lisätietoja: https://go.microsoft.com/fwlink/?linkid=870924
Kommentti:
    Yksityiskohtaisen laskelman (VOS6SL) rivi. Laskelmat varainhoitovuosittain ja saajittain
osoitteessa https://vos.oph.fi/rap/saaja.html</t>
      </text>
    </comment>
    <comment ref="E13" authorId="3" shapeId="0" xr:uid="{8B9CB8D1-37CE-41E9-B3B7-5FF59C2715F4}">
      <text>
        <t>[Kommenttiketju]
Excel-versiosi avulla voit lukea tämän kommenttiketjun, mutta siihen tehdyt muutokset poistetaan, jos tiedosto avataan uudemmassa Excel-versiossa. Lisätietoja: https://go.microsoft.com/fwlink/?linkid=870924
Kommentti:
    Lisäopetuksen oppilaiden määrä 20.9.2021.</t>
      </text>
    </comment>
    <comment ref="E14" authorId="4" shapeId="0" xr:uid="{9E09909F-DF70-471D-B7D6-EBDBBD09F900}">
      <text>
        <t>[Kommenttiketju]
Excel-versiosi avulla voit lukea tämän kommenttiketjun, mutta siihen tehdyt muutokset poistetaan, jos tiedosto avataan uudemmassa Excel-versiossa. Lisätietoja: https://go.microsoft.com/fwlink/?linkid=870924
Kommentti:
    Tässä luvussa tulee olla mukana 5-vuotiaat esiopetuksen oppilaat, joilla pidennetyn oppivelvollisuuden päätös ennen tilastointipäivää 20.9.2021. Luvussa sekä opetustoimen että varhaiskasvatuksen yhteydessä esiopetuksessa olevat 5-vuotiaat pidennetyn päätöksen saaneet  oppilaat yhteensä. Nämä oppilaat ovat mukana myös vaikeimmin kehitysvammaisten tai muiden kuin vaikeimmin kehitysvammaisten pidennetyn oppilaiden määrissä riippuen vammaisuuden asteesta.</t>
      </text>
    </comment>
    <comment ref="E15" authorId="5" shapeId="0" xr:uid="{7234A759-8469-48CC-8A67-D612184297F4}">
      <text>
        <t>[Kommenttiketju]
Excel-versiosi avulla voit lukea tämän kommenttiketjun, mutta siihen tehdyt muutokset poistetaan, jos tiedosto avataan uudemmassa Excel-versiossa. Lisätietoja: https://go.microsoft.com/fwlink/?linkid=870924
Kommentti:
    Tässä oppilasmäärässä mukana esiopetuksen 5- ja 6-vuotiaat pidennetyn oppivelvollisuuden vaikeimmin kehitysvammaiset oppilaat sekä perusopetuksen pidennetyn oppivelvollisuuden vaikeimmin kehitysvammaiset oppilaat sekä lisäopetuksessa olevat perusopetuksen aikana pidennetyn oppivelvollisuuden piirissä olleet vaikeimmin kehitysvammaiset oppilaat 20.9.2021.</t>
      </text>
    </comment>
    <comment ref="E16" authorId="6" shapeId="0" xr:uid="{1D7E169A-29BC-467D-A700-DBF121F21E5F}">
      <text>
        <t>[Kommenttiketju]
Excel-versiosi avulla voit lukea tämän kommenttiketjun, mutta siihen tehdyt muutokset poistetaan, jos tiedosto avataan uudemmassa Excel-versiossa. Lisätietoja: https://go.microsoft.com/fwlink/?linkid=870924
Kommentti:
    Tässä oppilasmäärässä ovat mukana esiopetuksen 5- ja 6-vuotiaat pidennetyn oppivelvollisuuden muut kuin vaikeimmin kehitysvammaiset pidennetyn oppivelvollisuuden oppilaat sekä perusopetuksen pidennetyn oppivelvollisuuden muut kuin vaikeimmin kehitysvammaiset pidennetyn oppivelvollisuuden oppilaat sekä lisäopetuksessa olevat perusopetuksen aikana pidennetyn oppivelvollisuuden piirissä olleet muut kuin vaikeimmin kehitysvammaiset pidennetyn oppivelvollisuuden oppilaat 20.9.2021.</t>
      </text>
    </comment>
    <comment ref="E17" authorId="7" shapeId="0" xr:uid="{3CDE4DE1-5CC8-4267-9189-477F250DA3BA}">
      <text>
        <t>[Kommenttiketju]
Excel-versiosi avulla voit lukea tämän kommenttiketjun, mutta siihen tehdyt muutokset poistetaan, jos tiedosto avataan uudemmassa Excel-versiossa. Lisätietoja: https://go.microsoft.com/fwlink/?linkid=870924
Kommentti:
    Sisäoppilaitosmuotoisessa opetuksessa olevat oppilaat 20.9.2021.</t>
      </text>
    </comment>
    <comment ref="E18" authorId="8" shapeId="0" xr:uid="{A0035353-F31A-4824-B850-9952D0F1267C}">
      <text>
        <t>[Kommenttiketju]
Excel-versiosi avulla voit lukea tämän kommenttiketjun, mutta siihen tehdyt muutokset poistetaan, jos tiedosto avataan uudemmassa Excel-versiossa. Lisätietoja: https://go.microsoft.com/fwlink/?linkid=870924
Kommentti:
    Tässä vuoden 2020 toteutunut läsnäolokuukausien määrä ellei opetuksen järjestäjä ole hakenut muutosta vuoden 2022 ennakolliseen rahoitukseen 30.9.2021 mennessä.</t>
      </text>
    </comment>
    <comment ref="E19" authorId="9" shapeId="0" xr:uid="{7292C222-B255-423B-AC24-C6D716418BB5}">
      <text>
        <t>[Kommenttiketju]
Excel-versiosi avulla voit lukea tämän kommenttiketjun, mutta siihen tehdyt muutokset poistetaan, jos tiedosto avataan uudemmassa Excel-versiossa. Lisätietoja: https://go.microsoft.com/fwlink/?linkid=870924
Kommentti:
    Tähän tulee vuoden 2020 rahoituksen laskelman (VOS6SL) rivin 20067 laskennallisten yksiköiden eli läsnäolokuukausien määrän ja vuoden 2020 todellisen toteuman erotus.</t>
      </text>
    </comment>
    <comment ref="E20" authorId="10" shapeId="0" xr:uid="{DA20B071-117C-430E-9D44-E5D1F83AE99B}">
      <text>
        <t>[Kommenttiketju]
Excel-versiosi avulla voit lukea tämän kommenttiketjun, mutta siihen tehdyt muutokset poistetaan, jos tiedosto avataan uudemmassa Excel-versiossa. Lisätietoja: https://go.microsoft.com/fwlink/?linkid=870924
Kommentti:
    Tässä vuoden 2020 toteutunut aikuisten perusopetuksen koko oppimäärää suorittavien kurssien määrä ellei opetuksen järjestäjä ole hakenut muutosta vuoden 2022 ennakolliseen rahoitukseen 30.9.2021.
 mennessä.</t>
      </text>
    </comment>
    <comment ref="E21" authorId="11" shapeId="0" xr:uid="{875A3203-D89C-405B-9799-72181D3122A4}">
      <text>
        <t>[Kommenttiketju]
Excel-versiosi avulla voit lukea tämän kommenttiketjun, mutta siihen tehdyt muutokset poistetaan, jos tiedosto avataan uudemmassa Excel-versiossa. Lisätietoja: https://go.microsoft.com/fwlink/?linkid=870924
Kommentti:
    Tähän tulee vuoden 2020 rahoituksen laskelman (VOS6SL20) rivin 20068 laskennallisten yksiköiden eli kurssien määrän ja vuoden 2020 todellisen toteuman erotus.</t>
      </text>
    </comment>
    <comment ref="E22" authorId="12" shapeId="0" xr:uid="{30ABE6F2-F1FA-4456-A9CB-B9D09ADD9A80}">
      <text>
        <t>[Kommenttiketju]
Excel-versiosi avulla voit lukea tämän kommenttiketjun, mutta siihen tehdyt muutokset poistetaan, jos tiedosto avataan uudemmassa Excel-versiossa. Lisätietoja: https://go.microsoft.com/fwlink/?linkid=870924
Kommentti:
    Tähän tulee aikuisten perusopetuksen oppimäärän yksittäisten kurssien eli aineopetuksen kurssimäärät ajalta 1.8.2020-31.7.2021.</t>
      </text>
    </comment>
    <comment ref="E23" authorId="13" shapeId="0" xr:uid="{00F9E888-23F5-4668-9611-727C71838840}">
      <text>
        <t>[Kommenttiketju]
Excel-versiosi avulla voit lukea tämän kommenttiketjun, mutta siihen tehdyt muutokset poistetaan, jos tiedosto avataan uudemmassa Excel-versiossa. Lisätietoja: https://go.microsoft.com/fwlink/?linkid=870924
Kommentti:
    Joustavan perusopetuksen oppilaiden määrä 20.9.2021.</t>
      </text>
    </comment>
  </commentList>
</comments>
</file>

<file path=xl/sharedStrings.xml><?xml version="1.0" encoding="utf-8"?>
<sst xmlns="http://schemas.openxmlformats.org/spreadsheetml/2006/main" count="39" uniqueCount="39">
  <si>
    <t>Rahoituslain mukainen toiminta</t>
  </si>
  <si>
    <t>Perusopetuslain 46 §:n  2 momentin mukaiset yksittäisten oppiaineiden kurssit</t>
  </si>
  <si>
    <t>Sisäoppilaitoslisä (2 §, 2 mom. 5 )</t>
  </si>
  <si>
    <t>Lisäopetus (2 §, 2 mom. 1)</t>
  </si>
  <si>
    <t>Joustavan perusopetuksen lisä (2§ 2 mom. 6)</t>
  </si>
  <si>
    <r>
      <t>Opetus- ja kulttuuritoimen rahoituslain</t>
    </r>
    <r>
      <rPr>
        <b/>
        <sz val="14"/>
        <rFont val="Calibri"/>
        <family val="2"/>
        <scheme val="minor"/>
      </rPr>
      <t xml:space="preserve"> (1705/2009</t>
    </r>
    <r>
      <rPr>
        <b/>
        <sz val="14"/>
        <color theme="1"/>
        <rFont val="Calibri"/>
        <family val="2"/>
        <scheme val="minor"/>
      </rPr>
      <t>) perusteella rahoitettavan</t>
    </r>
  </si>
  <si>
    <t>Pidennetty oppivelvollisuus, viisivuotiaille järjestettävä esiopetus (2 §, 2 mom. 3a )</t>
  </si>
  <si>
    <t>Arvioitu rahoitus 2022</t>
  </si>
  <si>
    <t>Suoritemäärä 20.9.2020</t>
  </si>
  <si>
    <t>20052 Esiopet: pid.oppiv. 5-vuotiaat</t>
  </si>
  <si>
    <t xml:space="preserve">20050 Perusop: lisäopetus </t>
  </si>
  <si>
    <t xml:space="preserve">Ennakollinen rahoitus 2022 Perusopetukseen valmistava opetus (2 §, 2 mom. 2 ) </t>
  </si>
  <si>
    <t xml:space="preserve">Arviokorjaus rahoitus 2020 Perusopetukseen valmistava opetus (2 §, 2 mom. 2 ) </t>
  </si>
  <si>
    <t>Pidennetyn oppivelvollisuuden lisärahoitus, vaikeimmin  kehitysvammaiset (2 §, 2 mom. 4 ja 29 § 2 mom. )</t>
  </si>
  <si>
    <t xml:space="preserve">20056 Perusop: vaik. keh. vammaiset </t>
  </si>
  <si>
    <t xml:space="preserve">20057 Perusop: muut vammaiset </t>
  </si>
  <si>
    <t>Vuoden 2021 rahoitus</t>
  </si>
  <si>
    <t>Muutos%</t>
  </si>
  <si>
    <t>Rahoitusraportin (VOS6SL) rivi</t>
  </si>
  <si>
    <t>Ennakollinen rahoitus 2022 Perusopetuslain 46 §:ssä tarkoitettu muu kuin pykälän 2 momentissa säädetty perusopetus (aikuisten perusopetus) (2 §, 2 mom. 3b lukuunottamatta perusopetuksen aineopetusta)</t>
  </si>
  <si>
    <t>Arviokorjaus rahoitus 2020: Perusopetuslain 46 §:ssä tarkoitettu muu kuin pykälän 2 momentissa säädetty perusopetus (aikuisten perusopetus) (2 §, 2 mom. 3b lukuunottamatta perusopetuksen aineopetusta)</t>
  </si>
  <si>
    <t>VERTAA VUODEN 2021 RAHOITUKSEEN</t>
  </si>
  <si>
    <t xml:space="preserve"> 20067 Perusop: valmistava opetus</t>
  </si>
  <si>
    <t>20073 Perusop: valm. op., arv. korj.</t>
  </si>
  <si>
    <t xml:space="preserve">20068 Perusop: oppiv. ylittäneet </t>
  </si>
  <si>
    <t>20074 Perusop: oppiv.yl., arv. korj</t>
  </si>
  <si>
    <t xml:space="preserve"> 20055 Perusop: aineopetus</t>
  </si>
  <si>
    <t>20060 Joustavan perusopetuksen lisä</t>
  </si>
  <si>
    <t>20058 Perusop: sisäoppilaitoslisä</t>
  </si>
  <si>
    <t>esi- ja perusopetuksen vuoden 2022 arviolaskuri</t>
  </si>
  <si>
    <t>Vuoden 2022 yksikköhinnat päätetään vuoden 2021 loppuun mennessä.</t>
  </si>
  <si>
    <t>Laskurin yksikköhinnat ovat opetus- ja kulttuuriministeriön päättämät vuoden 2021 yksikköhinnat.</t>
  </si>
  <si>
    <t>Sarakkeen H yksikköhinnat on johdettu valtiovarainministeriön vahvistamasta esi- ja perusopetuksen kotikuntakorvauksen perusosasta.</t>
  </si>
  <si>
    <t>Vuoden 2021 yksikköhinta kunnallisille</t>
  </si>
  <si>
    <t>ARVIOITU VUODEN 2022 RAHOITUS</t>
  </si>
  <si>
    <t>Muutos rahoituksessa 2021-2022</t>
  </si>
  <si>
    <t>Kunnalliset toimijat</t>
  </si>
  <si>
    <t xml:space="preserve">Suoritemäärä </t>
  </si>
  <si>
    <t>Pidennetyn oppivelvollisuuden lisärahoitus, muut kuin vaikeimmin kehitysvammaiset (2 §, 2 mom. 4  ja 29 § 2 mom.)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</si>
</sst>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16"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2"/>
      <name val="Calibri"/>
      <family val="2"/>
      <scheme val="minor"/>
    </font>
    <font>
      <sz val="12"/>
      <color rgb="FFFF0000"/>
      <name val="Calibri"/>
      <family val="2"/>
      <scheme val="minor"/>
    </font>
    <font>
      <b/>
      <sz val="14"/>
      <name val="Calibri"/>
      <family val="2"/>
      <scheme val="minor"/>
    </font>
    <font>
      <sz val="11"/>
      <name val="Calibri"/>
      <family val="2"/>
      <scheme val="minor"/>
    </font>
    <font>
      <i/>
      <sz val="11"/>
      <color theme="1"/>
      <name val="Calibri"/>
      <family val="2"/>
      <scheme val="minor"/>
    </font>
    <font>
      <b/>
      <sz val="11"/>
      <color theme="3"/>
      <name val="Calibri"/>
      <family val="2"/>
      <scheme val="minor"/>
    </font>
    <font>
      <b/>
      <sz val="12"/>
      <color theme="3"/>
      <name val="Calibri"/>
      <family val="2"/>
      <scheme val="minor"/>
    </font>
    <font>
      <sz val="11"/>
      <color theme="3"/>
      <name val="Calibri"/>
      <family val="2"/>
      <scheme val="minor"/>
    </font>
    <font>
      <b/>
      <i/>
      <sz val="11"/>
      <color theme="3"/>
      <name val="Calibri"/>
      <family val="2"/>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4" fontId="7" fillId="0" borderId="3" xfId="0" applyNumberFormat="1" applyFont="1" applyBorder="1" applyProtection="1"/>
    <xf numFmtId="0" fontId="2" fillId="0" borderId="0" xfId="0" applyFont="1" applyBorder="1" applyProtection="1"/>
    <xf numFmtId="0" fontId="0" fillId="0" borderId="0" xfId="0" applyFont="1" applyBorder="1" applyProtection="1"/>
    <xf numFmtId="43" fontId="0" fillId="0" borderId="4" xfId="2" applyFont="1" applyBorder="1" applyProtection="1"/>
    <xf numFmtId="43" fontId="0" fillId="0" borderId="0" xfId="2" applyFont="1" applyBorder="1" applyProtection="1"/>
    <xf numFmtId="164" fontId="0" fillId="0" borderId="0" xfId="0" applyNumberFormat="1" applyFont="1" applyBorder="1" applyProtection="1"/>
    <xf numFmtId="164" fontId="0" fillId="0" borderId="4" xfId="0" applyNumberFormat="1" applyFont="1" applyBorder="1" applyProtection="1"/>
    <xf numFmtId="0" fontId="2" fillId="0" borderId="0" xfId="0" applyFont="1" applyBorder="1" applyAlignment="1" applyProtection="1">
      <alignment wrapText="1"/>
    </xf>
    <xf numFmtId="0" fontId="0" fillId="0" borderId="0" xfId="0" applyFont="1" applyBorder="1" applyAlignment="1" applyProtection="1">
      <alignment wrapText="1"/>
    </xf>
    <xf numFmtId="0" fontId="11" fillId="0" borderId="0" xfId="0" applyFont="1" applyBorder="1" applyAlignment="1" applyProtection="1">
      <alignment wrapText="1"/>
    </xf>
    <xf numFmtId="0" fontId="8" fillId="0" borderId="0" xfId="0" applyFont="1" applyBorder="1" applyProtection="1"/>
    <xf numFmtId="0" fontId="11" fillId="0" borderId="0" xfId="0" applyFont="1" applyBorder="1" applyProtection="1"/>
    <xf numFmtId="0" fontId="7" fillId="0" borderId="3" xfId="0" applyFont="1" applyBorder="1" applyProtection="1"/>
    <xf numFmtId="43" fontId="11" fillId="0" borderId="4" xfId="2" applyFont="1" applyBorder="1" applyProtection="1"/>
    <xf numFmtId="0" fontId="11" fillId="0" borderId="3" xfId="0" applyFont="1" applyBorder="1" applyProtection="1"/>
    <xf numFmtId="43" fontId="11" fillId="0" borderId="0" xfId="2" applyFont="1" applyBorder="1" applyProtection="1"/>
    <xf numFmtId="0" fontId="11" fillId="0" borderId="4" xfId="0" applyFont="1" applyBorder="1" applyProtection="1"/>
    <xf numFmtId="4" fontId="13" fillId="0" borderId="5" xfId="0" applyNumberFormat="1" applyFont="1" applyBorder="1" applyProtection="1"/>
    <xf numFmtId="0" fontId="13" fillId="0" borderId="8" xfId="0" applyFont="1" applyBorder="1" applyProtection="1"/>
    <xf numFmtId="0" fontId="15" fillId="0" borderId="8" xfId="0" applyFont="1" applyBorder="1" applyProtection="1"/>
    <xf numFmtId="43" fontId="12" fillId="0" borderId="6" xfId="2" applyFont="1" applyBorder="1" applyProtection="1"/>
    <xf numFmtId="0" fontId="12" fillId="0" borderId="5" xfId="0" applyFont="1" applyBorder="1" applyProtection="1"/>
    <xf numFmtId="43" fontId="12" fillId="0" borderId="8" xfId="2" applyFont="1" applyBorder="1" applyProtection="1"/>
    <xf numFmtId="0" fontId="12" fillId="0" borderId="8" xfId="0" applyFont="1" applyBorder="1" applyProtection="1"/>
    <xf numFmtId="0" fontId="15" fillId="0" borderId="6" xfId="0" applyFont="1" applyBorder="1" applyProtection="1"/>
    <xf numFmtId="0" fontId="0" fillId="0" borderId="0" xfId="0" applyFont="1" applyBorder="1" applyProtection="1">
      <protection locked="0"/>
    </xf>
    <xf numFmtId="0" fontId="10" fillId="0" borderId="0" xfId="0" applyFont="1" applyBorder="1" applyProtection="1">
      <protection locked="0"/>
    </xf>
    <xf numFmtId="0" fontId="10" fillId="0" borderId="0" xfId="0" applyFont="1" applyBorder="1" applyAlignment="1" applyProtection="1">
      <alignment wrapText="1"/>
      <protection locked="0"/>
    </xf>
    <xf numFmtId="0" fontId="0" fillId="0" borderId="3" xfId="0" applyFont="1" applyBorder="1" applyProtection="1">
      <protection locked="0"/>
    </xf>
    <xf numFmtId="0" fontId="0" fillId="0" borderId="3" xfId="0" applyFont="1" applyBorder="1" applyAlignment="1" applyProtection="1">
      <alignment wrapText="1"/>
      <protection locked="0"/>
    </xf>
    <xf numFmtId="0" fontId="10" fillId="0" borderId="3" xfId="0" applyFont="1" applyBorder="1" applyProtection="1">
      <protection locked="0"/>
    </xf>
    <xf numFmtId="0" fontId="4" fillId="0" borderId="0" xfId="0" applyFont="1" applyProtection="1"/>
    <xf numFmtId="0" fontId="0" fillId="0" borderId="0" xfId="0" applyProtection="1"/>
    <xf numFmtId="0" fontId="7" fillId="0" borderId="0" xfId="0" applyFont="1" applyProtection="1"/>
    <xf numFmtId="0" fontId="3" fillId="0" borderId="0" xfId="0" applyFont="1" applyProtection="1"/>
    <xf numFmtId="0" fontId="10" fillId="0" borderId="0" xfId="0" applyFont="1" applyProtection="1"/>
    <xf numFmtId="0" fontId="2" fillId="0" borderId="0" xfId="0" applyFont="1" applyProtection="1"/>
    <xf numFmtId="4" fontId="7" fillId="0" borderId="0" xfId="0" applyNumberFormat="1" applyFont="1" applyProtection="1"/>
    <xf numFmtId="0" fontId="5" fillId="0" borderId="0" xfId="0" applyFont="1" applyProtection="1"/>
    <xf numFmtId="0" fontId="5" fillId="0" borderId="0" xfId="0" quotePrefix="1" applyFont="1" applyProtection="1"/>
    <xf numFmtId="10" fontId="10" fillId="0" borderId="0" xfId="1" applyNumberFormat="1" applyFont="1" applyProtection="1"/>
    <xf numFmtId="0" fontId="7" fillId="0" borderId="0" xfId="0" applyFont="1" applyAlignment="1" applyProtection="1">
      <alignment wrapText="1"/>
    </xf>
    <xf numFmtId="0" fontId="13" fillId="0" borderId="0" xfId="0" applyFont="1" applyProtection="1"/>
    <xf numFmtId="0" fontId="0" fillId="0" borderId="0" xfId="0" applyAlignment="1" applyProtection="1">
      <alignment vertical="top"/>
    </xf>
    <xf numFmtId="0" fontId="6" fillId="0" borderId="3" xfId="0" applyFont="1" applyBorder="1" applyAlignment="1" applyProtection="1">
      <alignment wrapText="1"/>
    </xf>
    <xf numFmtId="0" fontId="0" fillId="0" borderId="0" xfId="0" applyBorder="1" applyProtection="1"/>
    <xf numFmtId="0" fontId="6" fillId="0" borderId="0" xfId="0" applyFont="1" applyBorder="1" applyAlignment="1" applyProtection="1">
      <alignment wrapText="1"/>
    </xf>
    <xf numFmtId="0" fontId="6" fillId="0" borderId="4" xfId="0" applyFont="1" applyBorder="1" applyAlignment="1" applyProtection="1">
      <alignment wrapText="1"/>
    </xf>
    <xf numFmtId="0" fontId="6" fillId="0" borderId="0" xfId="0" applyFont="1" applyBorder="1" applyProtection="1"/>
    <xf numFmtId="0" fontId="12" fillId="0" borderId="0" xfId="0" applyFont="1" applyAlignment="1" applyProtection="1">
      <alignment horizontal="left" wrapText="1"/>
    </xf>
    <xf numFmtId="0" fontId="14" fillId="0" borderId="0" xfId="0" applyFont="1" applyAlignment="1" applyProtection="1">
      <alignment horizontal="left"/>
    </xf>
    <xf numFmtId="0" fontId="2" fillId="0" borderId="0" xfId="0" applyFont="1" applyAlignment="1" applyProtection="1">
      <alignment wrapText="1"/>
    </xf>
    <xf numFmtId="0" fontId="2" fillId="0" borderId="0" xfId="0" applyFont="1" applyAlignment="1" applyProtection="1">
      <alignment vertical="top" wrapText="1"/>
    </xf>
    <xf numFmtId="0" fontId="0" fillId="0" borderId="0" xfId="0" applyAlignment="1" applyProtection="1">
      <alignment wrapText="1"/>
    </xf>
    <xf numFmtId="0" fontId="11" fillId="0" borderId="0" xfId="0" applyFont="1" applyAlignment="1" applyProtection="1">
      <alignment wrapText="1"/>
    </xf>
    <xf numFmtId="0" fontId="11" fillId="0" borderId="0" xfId="0" applyFont="1" applyProtection="1"/>
    <xf numFmtId="0" fontId="13" fillId="0" borderId="0" xfId="0" applyFont="1" applyAlignment="1" applyProtection="1">
      <alignment wrapText="1"/>
    </xf>
    <xf numFmtId="0" fontId="12" fillId="0" borderId="0" xfId="0" applyFont="1" applyProtection="1"/>
    <xf numFmtId="0" fontId="15" fillId="0" borderId="0" xfId="0" applyFont="1" applyProtection="1"/>
    <xf numFmtId="0" fontId="0" fillId="2" borderId="1"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2" xfId="0" applyFill="1" applyBorder="1" applyAlignment="1" applyProtection="1">
      <alignment horizontal="center" vertical="center"/>
    </xf>
  </cellXfs>
  <cellStyles count="3">
    <cellStyle name="Normaali" xfId="0" builtinId="0"/>
    <cellStyle name="Pilkku" xfId="2" builtinId="3"/>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2" dT="2021-06-29T11:30:53.53" personId="{00000000-0000-0000-0000-000000000000}" id="{689737BE-E195-4FE8-A770-73A7B5B775BB}">
    <text>Tähän tulee opetuksen järjestäjän tosiasiallinen suoritemäärä joko oppilasmäärä tilastointipäivänä 20.9.2021 tai muu suorite rahoituslain mukaisena ajankohtana. Laske ja tarkista suoritemäärät esim. KOSKEN käyttöliittymäraporteilta ja tarkista, että KOSKI-tietovarannon tiedot vastaavat oikeita toimintatietoja.</text>
  </threadedComment>
  <threadedComment ref="G12" dT="2021-06-29T11:29:32.76" personId="{00000000-0000-0000-0000-000000000000}" id="{58057F0D-F262-4E54-AAF9-8C817F622D05}">
    <text>Nämä suoritemäärät voi tarkistaa järjestäjäkohtaiselta vuoden 2021 rahoituksen yksityiskohtaiselta laskelmalta (VOS6SL21) 
osoitteessa https://vos.oph.fi/rap/saaja.html</text>
  </threadedComment>
  <threadedComment ref="L12" dT="2021-09-13T10:07:42.56" personId="{00000000-0000-0000-0000-000000000000}" id="{569109B8-E141-4E8A-AEF4-E295EA6FA5F0}">
    <text>Yksityiskohtaisen laskelman (VOS6SL) rivi. Laskelmat varainhoitovuosittain ja saajittain
osoitteessa https://vos.oph.fi/rap/saaja.html</text>
  </threadedComment>
  <threadedComment ref="E13" dT="2021-09-10T11:18:34.94" personId="{00000000-0000-0000-0000-000000000000}" id="{8B9CB8D1-37CE-41E9-B3B7-5FF59C2715F4}">
    <text>Lisäopetuksen oppilaiden määrä 20.9.2021.</text>
  </threadedComment>
  <threadedComment ref="E14" dT="2021-06-29T10:57:04.50" personId="{00000000-0000-0000-0000-000000000000}" id="{9E09909F-DF70-471D-B7D6-EBDBBD09F900}">
    <text>Tässä luvussa tulee olla mukana 5-vuotiaat esiopetuksen oppilaat, joilla pidennetyn oppivelvollisuuden päätös ennen tilastointipäivää 20.9.2021. Luvussa sekä opetustoimen että varhaiskasvatuksen yhteydessä esiopetuksessa olevat 5-vuotiaat pidennetyn päätöksen saaneet  oppilaat yhteensä. Nämä oppilaat ovat mukana myös vaikeimmin kehitysvammaisten tai muiden kuin vaikeimmin kehitysvammaisten pidennetyn oppilaiden määrissä riippuen vammaisuuden asteesta.</text>
  </threadedComment>
  <threadedComment ref="E15" dT="2021-06-29T11:16:44.71" personId="{00000000-0000-0000-0000-000000000000}" id="{7234A759-8469-48CC-8A67-D612184297F4}">
    <text>Tässä oppilasmäärässä mukana esiopetuksen 5- ja 6-vuotiaat pidennetyn oppivelvollisuuden vaikeimmin kehitysvammaiset oppilaat sekä perusopetuksen pidennetyn oppivelvollisuuden vaikeimmin kehitysvammaiset oppilaat sekä lisäopetuksessa olevat perusopetuksen aikana pidennetyn oppivelvollisuuden piirissä olleet vaikeimmin kehitysvammaiset oppilaat 20.9.2021.</text>
  </threadedComment>
  <threadedComment ref="E16" dT="2021-09-14T08:03:00.28" personId="{00000000-0000-0000-0000-000000000000}" id="{1D7E169A-29BC-467D-A700-DBF121F21E5F}">
    <text>Tässä oppilasmäärässä ovat mukana esiopetuksen 5- ja 6-vuotiaat pidennetyn oppivelvollisuuden muut kuin vaikeimmin kehitysvammaiset pidennetyn oppivelvollisuuden oppilaat sekä perusopetuksen pidennetyn oppivelvollisuuden muut kuin vaikeimmin kehitysvammaiset pidennetyn oppivelvollisuuden oppilaat sekä lisäopetuksessa olevat perusopetuksen aikana pidennetyn oppivelvollisuuden piirissä olleet muut kuin vaikeimmin kehitysvammaiset pidennetyn oppivelvollisuuden oppilaat 20.9.2021.</text>
  </threadedComment>
  <threadedComment ref="E17" dT="2021-09-14T08:09:24.83" personId="{00000000-0000-0000-0000-000000000000}" id="{3CDE4DE1-5CC8-4267-9189-477F250DA3BA}">
    <text>Sisäoppilaitosmuotoisessa opetuksessa olevat oppilaat 20.9.2021.</text>
  </threadedComment>
  <threadedComment ref="E18" dT="2021-06-29T11:26:13.57" personId="{00000000-0000-0000-0000-000000000000}" id="{A0035353-F31A-4824-B850-9952D0F1267C}">
    <text>Tässä vuoden 2020 toteutunut läsnäolokuukausien määrä ellei opetuksen järjestäjä ole hakenut muutosta vuoden 2022 ennakolliseen rahoitukseen 30.9.2021 mennessä.</text>
  </threadedComment>
  <threadedComment ref="E19" dT="2021-06-30T12:51:36.18" personId="{00000000-0000-0000-0000-000000000000}" id="{7292C222-B255-423B-AC24-C6D716418BB5}">
    <text>Tähän tulee vuoden 2020 rahoituksen laskelman (VOS6SL) rivin 20067 laskennallisten yksiköiden eli läsnäolokuukausien määrän ja vuoden 2020 todellisen toteuman erotus.</text>
  </threadedComment>
  <threadedComment ref="E20" dT="2021-09-10T11:13:40.34" personId="{00000000-0000-0000-0000-000000000000}" id="{DA20B071-117C-430E-9D44-E5D1F83AE99B}">
    <text>Tässä vuoden 2020 toteutunut aikuisten perusopetuksen koko oppimäärää suorittavien kurssien määrä ellei opetuksen järjestäjä ole hakenut muutosta vuoden 2022 ennakolliseen rahoitukseen 30.9.2021.
 mennessä.</text>
  </threadedComment>
  <threadedComment ref="E21" dT="2021-09-10T11:15:19.22" personId="{00000000-0000-0000-0000-000000000000}" id="{875A3203-D89C-405B-9799-72181D3122A4}">
    <text>Tähän tulee vuoden 2020 rahoituksen laskelman (VOS6SL20) rivin 20068 laskennallisten yksiköiden eli kurssien määrän ja vuoden 2020 todellisen toteuman erotus.</text>
  </threadedComment>
  <threadedComment ref="E22" dT="2021-09-10T11:17:26.06" personId="{00000000-0000-0000-0000-000000000000}" id="{30ABE6F2-F1FA-4456-A9CB-B9D09ADD9A80}">
    <text>Tähän tulee aikuisten perusopetuksen oppimäärän yksittäisten kurssien eli aineopetuksen kurssimäärät ajalta 1.8.2020-31.7.2021.</text>
  </threadedComment>
  <threadedComment ref="E23" dT="2021-09-10T11:18:09.27" personId="{00000000-0000-0000-0000-000000000000}" id="{00F9E888-23F5-4668-9611-727C71838840}">
    <text>Joustavan perusopetuksen oppilaiden määrä 20.9.2021.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
  <sheetViews>
    <sheetView tabSelected="1" zoomScale="80" zoomScaleNormal="80" workbookViewId="0">
      <selection activeCell="A8" sqref="A8"/>
    </sheetView>
  </sheetViews>
  <sheetFormatPr defaultColWidth="8.90625" defaultRowHeight="14.5" x14ac:dyDescent="0.35"/>
  <cols>
    <col min="1" max="1" width="59.1796875" style="33" customWidth="1"/>
    <col min="2" max="2" width="6.08984375" style="33" customWidth="1"/>
    <col min="3" max="3" width="15.1796875" style="36" customWidth="1"/>
    <col min="4" max="4" width="5.6328125" style="33" customWidth="1"/>
    <col min="5" max="5" width="13.6328125" style="33" customWidth="1"/>
    <col min="6" max="6" width="17.54296875" style="33" customWidth="1"/>
    <col min="7" max="7" width="13.6328125" style="33" customWidth="1"/>
    <col min="8" max="8" width="17.6328125" style="33" customWidth="1"/>
    <col min="9" max="9" width="5.54296875" style="33" customWidth="1"/>
    <col min="10" max="10" width="17.6328125" style="33" customWidth="1"/>
    <col min="11" max="11" width="10.90625" style="33" customWidth="1"/>
    <col min="12" max="12" width="35.54296875" style="33" customWidth="1"/>
    <col min="13" max="16384" width="8.90625" style="33"/>
  </cols>
  <sheetData>
    <row r="1" spans="1:12" ht="15.5" x14ac:dyDescent="0.35">
      <c r="A1" s="32"/>
      <c r="C1" s="34"/>
    </row>
    <row r="2" spans="1:12" ht="15.5" x14ac:dyDescent="0.35">
      <c r="C2" s="34"/>
    </row>
    <row r="3" spans="1:12" ht="18.5" x14ac:dyDescent="0.45">
      <c r="A3" s="35" t="s">
        <v>5</v>
      </c>
    </row>
    <row r="4" spans="1:12" ht="18.5" x14ac:dyDescent="0.45">
      <c r="A4" s="35" t="s">
        <v>29</v>
      </c>
    </row>
    <row r="5" spans="1:12" ht="18.75" customHeight="1" x14ac:dyDescent="0.35">
      <c r="C5" s="34"/>
    </row>
    <row r="6" spans="1:12" ht="15.5" x14ac:dyDescent="0.35">
      <c r="A6" s="37" t="s">
        <v>32</v>
      </c>
      <c r="C6" s="38"/>
      <c r="E6" s="39"/>
    </row>
    <row r="7" spans="1:12" ht="15.5" x14ac:dyDescent="0.35">
      <c r="A7" s="37" t="s">
        <v>31</v>
      </c>
      <c r="B7" s="39"/>
      <c r="C7" s="38"/>
      <c r="E7" s="40"/>
    </row>
    <row r="8" spans="1:12" ht="15.5" x14ac:dyDescent="0.35">
      <c r="A8" s="37" t="s">
        <v>30</v>
      </c>
      <c r="B8" s="41"/>
      <c r="C8" s="38"/>
      <c r="E8" s="39"/>
      <c r="G8" s="39"/>
    </row>
    <row r="9" spans="1:12" ht="15.5" x14ac:dyDescent="0.35">
      <c r="A9" s="42"/>
      <c r="C9" s="38"/>
    </row>
    <row r="10" spans="1:12" ht="15.5" x14ac:dyDescent="0.35">
      <c r="A10" s="43" t="s">
        <v>36</v>
      </c>
      <c r="C10" s="38"/>
    </row>
    <row r="11" spans="1:12" ht="15.5" x14ac:dyDescent="0.35">
      <c r="A11" s="32"/>
      <c r="C11" s="60" t="s">
        <v>34</v>
      </c>
      <c r="D11" s="61"/>
      <c r="E11" s="61"/>
      <c r="F11" s="61"/>
      <c r="G11" s="60" t="s">
        <v>21</v>
      </c>
      <c r="H11" s="61"/>
      <c r="I11" s="61"/>
      <c r="J11" s="61"/>
      <c r="K11" s="62"/>
    </row>
    <row r="12" spans="1:12" ht="49.5" customHeight="1" x14ac:dyDescent="0.35">
      <c r="A12" s="32" t="s">
        <v>0</v>
      </c>
      <c r="B12" s="44"/>
      <c r="C12" s="45" t="s">
        <v>33</v>
      </c>
      <c r="D12" s="46"/>
      <c r="E12" s="47" t="s">
        <v>37</v>
      </c>
      <c r="F12" s="48" t="s">
        <v>7</v>
      </c>
      <c r="G12" s="45" t="s">
        <v>8</v>
      </c>
      <c r="H12" s="47" t="s">
        <v>16</v>
      </c>
      <c r="I12" s="49"/>
      <c r="J12" s="47" t="s">
        <v>35</v>
      </c>
      <c r="K12" s="48" t="s">
        <v>17</v>
      </c>
      <c r="L12" s="50" t="s">
        <v>18</v>
      </c>
    </row>
    <row r="13" spans="1:12" ht="26" customHeight="1" x14ac:dyDescent="0.35">
      <c r="A13" s="37" t="s">
        <v>3</v>
      </c>
      <c r="C13" s="1">
        <v>8641.8799999999992</v>
      </c>
      <c r="D13" s="2"/>
      <c r="E13" s="26">
        <v>15</v>
      </c>
      <c r="F13" s="4">
        <f>E13*C13</f>
        <v>129628.19999999998</v>
      </c>
      <c r="G13" s="29">
        <v>10</v>
      </c>
      <c r="H13" s="5">
        <f>G13*C13</f>
        <v>86418.799999999988</v>
      </c>
      <c r="I13" s="3"/>
      <c r="J13" s="6">
        <f t="shared" ref="J13:J23" si="0">F13-H13</f>
        <v>43209.399999999994</v>
      </c>
      <c r="K13" s="7">
        <f>J13/H13*100</f>
        <v>50</v>
      </c>
      <c r="L13" s="51" t="s">
        <v>10</v>
      </c>
    </row>
    <row r="14" spans="1:12" ht="31" x14ac:dyDescent="0.35">
      <c r="A14" s="52" t="s">
        <v>6</v>
      </c>
      <c r="C14" s="1">
        <v>9670.67</v>
      </c>
      <c r="D14" s="2"/>
      <c r="E14" s="26">
        <v>15</v>
      </c>
      <c r="F14" s="4">
        <f>E14*C14</f>
        <v>145060.04999999999</v>
      </c>
      <c r="G14" s="29">
        <v>10</v>
      </c>
      <c r="H14" s="5">
        <f>G14*C14</f>
        <v>96706.7</v>
      </c>
      <c r="I14" s="3"/>
      <c r="J14" s="6">
        <f t="shared" si="0"/>
        <v>48353.349999999991</v>
      </c>
      <c r="K14" s="7">
        <f t="shared" ref="K14:K23" si="1">J14/H14*100</f>
        <v>49.999999999999993</v>
      </c>
      <c r="L14" s="51" t="s">
        <v>9</v>
      </c>
    </row>
    <row r="15" spans="1:12" ht="35.25" customHeight="1" x14ac:dyDescent="0.35">
      <c r="A15" s="53" t="s">
        <v>13</v>
      </c>
      <c r="C15" s="1">
        <v>32647.09</v>
      </c>
      <c r="D15" s="2"/>
      <c r="E15" s="26">
        <v>15</v>
      </c>
      <c r="F15" s="4">
        <f>E15*C15</f>
        <v>489706.35</v>
      </c>
      <c r="G15" s="29">
        <v>10</v>
      </c>
      <c r="H15" s="5">
        <f>G15*C15</f>
        <v>326470.90000000002</v>
      </c>
      <c r="I15" s="3"/>
      <c r="J15" s="6">
        <f t="shared" si="0"/>
        <v>163235.44999999995</v>
      </c>
      <c r="K15" s="7">
        <f t="shared" si="1"/>
        <v>49.999999999999986</v>
      </c>
      <c r="L15" s="51" t="s">
        <v>14</v>
      </c>
    </row>
    <row r="16" spans="1:12" ht="38.5" customHeight="1" x14ac:dyDescent="0.35">
      <c r="A16" s="52" t="s">
        <v>38</v>
      </c>
      <c r="C16" s="1">
        <v>20370.14</v>
      </c>
      <c r="D16" s="2"/>
      <c r="E16" s="26">
        <v>15</v>
      </c>
      <c r="F16" s="4">
        <f>E16*C16</f>
        <v>305552.09999999998</v>
      </c>
      <c r="G16" s="29">
        <v>10</v>
      </c>
      <c r="H16" s="5">
        <f>G16*C16</f>
        <v>203701.4</v>
      </c>
      <c r="I16" s="3"/>
      <c r="J16" s="6">
        <f t="shared" si="0"/>
        <v>101850.69999999998</v>
      </c>
      <c r="K16" s="7">
        <f t="shared" si="1"/>
        <v>49.999999999999993</v>
      </c>
      <c r="L16" s="51" t="s">
        <v>15</v>
      </c>
    </row>
    <row r="17" spans="1:17" ht="23" customHeight="1" x14ac:dyDescent="0.35">
      <c r="A17" s="37" t="s">
        <v>2</v>
      </c>
      <c r="C17" s="1">
        <v>3154.97</v>
      </c>
      <c r="D17" s="2"/>
      <c r="E17" s="26">
        <v>15</v>
      </c>
      <c r="F17" s="4">
        <f>E17*C17</f>
        <v>47324.549999999996</v>
      </c>
      <c r="G17" s="29">
        <v>10</v>
      </c>
      <c r="H17" s="5">
        <f>G17*C17</f>
        <v>31549.699999999997</v>
      </c>
      <c r="I17" s="3"/>
      <c r="J17" s="6">
        <f t="shared" si="0"/>
        <v>15774.849999999999</v>
      </c>
      <c r="K17" s="7">
        <f t="shared" si="1"/>
        <v>50</v>
      </c>
      <c r="L17" s="51" t="s">
        <v>28</v>
      </c>
    </row>
    <row r="18" spans="1:17" ht="39" customHeight="1" x14ac:dyDescent="0.35">
      <c r="A18" s="52" t="s">
        <v>11</v>
      </c>
      <c r="C18" s="1">
        <v>1275.71</v>
      </c>
      <c r="D18" s="2"/>
      <c r="E18" s="27">
        <v>15</v>
      </c>
      <c r="F18" s="4">
        <f t="shared" ref="F18:F23" si="2">E18*C18</f>
        <v>19135.650000000001</v>
      </c>
      <c r="G18" s="29">
        <v>10</v>
      </c>
      <c r="H18" s="5">
        <f t="shared" ref="H18:H23" si="3">G18*C18</f>
        <v>12757.1</v>
      </c>
      <c r="I18" s="3"/>
      <c r="J18" s="6">
        <f t="shared" si="0"/>
        <v>6378.5500000000011</v>
      </c>
      <c r="K18" s="7">
        <f t="shared" si="1"/>
        <v>50.000000000000014</v>
      </c>
      <c r="L18" s="51" t="s">
        <v>22</v>
      </c>
    </row>
    <row r="19" spans="1:17" ht="39.5" customHeight="1" x14ac:dyDescent="0.35">
      <c r="A19" s="52" t="s">
        <v>12</v>
      </c>
      <c r="C19" s="1">
        <v>1275.71</v>
      </c>
      <c r="D19" s="2"/>
      <c r="E19" s="27">
        <v>15</v>
      </c>
      <c r="F19" s="4">
        <f t="shared" si="2"/>
        <v>19135.650000000001</v>
      </c>
      <c r="G19" s="29">
        <v>10</v>
      </c>
      <c r="H19" s="5">
        <f t="shared" si="3"/>
        <v>12757.1</v>
      </c>
      <c r="I19" s="3"/>
      <c r="J19" s="6">
        <f t="shared" si="0"/>
        <v>6378.5500000000011</v>
      </c>
      <c r="K19" s="7">
        <f t="shared" si="1"/>
        <v>50.000000000000014</v>
      </c>
      <c r="L19" s="51" t="s">
        <v>23</v>
      </c>
    </row>
    <row r="20" spans="1:17" s="54" customFormat="1" ht="62.5" customHeight="1" x14ac:dyDescent="0.35">
      <c r="A20" s="52" t="s">
        <v>19</v>
      </c>
      <c r="C20" s="1">
        <v>315.5</v>
      </c>
      <c r="D20" s="8"/>
      <c r="E20" s="27">
        <v>15</v>
      </c>
      <c r="F20" s="4">
        <f t="shared" si="2"/>
        <v>4732.5</v>
      </c>
      <c r="G20" s="30">
        <v>10</v>
      </c>
      <c r="H20" s="5">
        <f t="shared" si="3"/>
        <v>3155</v>
      </c>
      <c r="I20" s="9"/>
      <c r="J20" s="6">
        <f t="shared" si="0"/>
        <v>1577.5</v>
      </c>
      <c r="K20" s="7">
        <f t="shared" si="1"/>
        <v>50</v>
      </c>
      <c r="L20" s="51" t="s">
        <v>24</v>
      </c>
    </row>
    <row r="21" spans="1:17" s="54" customFormat="1" ht="67.5" customHeight="1" x14ac:dyDescent="0.35">
      <c r="A21" s="52" t="s">
        <v>20</v>
      </c>
      <c r="C21" s="1">
        <v>315.5</v>
      </c>
      <c r="D21" s="8"/>
      <c r="E21" s="27">
        <v>15</v>
      </c>
      <c r="F21" s="4">
        <f t="shared" si="2"/>
        <v>4732.5</v>
      </c>
      <c r="G21" s="30">
        <v>10</v>
      </c>
      <c r="H21" s="5">
        <f t="shared" si="3"/>
        <v>3155</v>
      </c>
      <c r="I21" s="9"/>
      <c r="J21" s="6">
        <f t="shared" si="0"/>
        <v>1577.5</v>
      </c>
      <c r="K21" s="7">
        <f t="shared" si="1"/>
        <v>50</v>
      </c>
      <c r="L21" s="51" t="s">
        <v>25</v>
      </c>
    </row>
    <row r="22" spans="1:17" s="54" customFormat="1" ht="39" customHeight="1" x14ac:dyDescent="0.35">
      <c r="A22" s="42" t="s">
        <v>1</v>
      </c>
      <c r="B22" s="39"/>
      <c r="C22" s="1">
        <v>278.35000000000002</v>
      </c>
      <c r="D22" s="8"/>
      <c r="E22" s="28">
        <v>15</v>
      </c>
      <c r="F22" s="4">
        <f t="shared" si="2"/>
        <v>4175.25</v>
      </c>
      <c r="G22" s="31">
        <v>10</v>
      </c>
      <c r="H22" s="5">
        <f t="shared" si="3"/>
        <v>2783.5</v>
      </c>
      <c r="I22" s="10"/>
      <c r="J22" s="6">
        <f t="shared" si="0"/>
        <v>1391.75</v>
      </c>
      <c r="K22" s="7">
        <f t="shared" si="1"/>
        <v>50</v>
      </c>
      <c r="L22" s="51" t="s">
        <v>26</v>
      </c>
      <c r="M22" s="55"/>
      <c r="N22" s="55"/>
      <c r="O22" s="55"/>
      <c r="P22" s="55"/>
      <c r="Q22" s="55"/>
    </row>
    <row r="23" spans="1:17" ht="25.5" customHeight="1" x14ac:dyDescent="0.35">
      <c r="A23" s="34" t="s">
        <v>4</v>
      </c>
      <c r="B23" s="39"/>
      <c r="C23" s="1">
        <v>2829.64</v>
      </c>
      <c r="D23" s="11"/>
      <c r="E23" s="28">
        <v>15</v>
      </c>
      <c r="F23" s="4">
        <f t="shared" si="2"/>
        <v>42444.6</v>
      </c>
      <c r="G23" s="31">
        <v>10</v>
      </c>
      <c r="H23" s="5">
        <f t="shared" si="3"/>
        <v>28296.399999999998</v>
      </c>
      <c r="I23" s="12"/>
      <c r="J23" s="6">
        <f t="shared" si="0"/>
        <v>14148.2</v>
      </c>
      <c r="K23" s="7">
        <f t="shared" si="1"/>
        <v>50.000000000000014</v>
      </c>
      <c r="L23" s="51" t="s">
        <v>27</v>
      </c>
      <c r="M23" s="56"/>
      <c r="N23" s="56"/>
      <c r="O23" s="56"/>
      <c r="P23" s="56"/>
      <c r="Q23" s="56"/>
    </row>
    <row r="24" spans="1:17" ht="11.25" customHeight="1" x14ac:dyDescent="0.35">
      <c r="C24" s="13"/>
      <c r="D24" s="2"/>
      <c r="E24" s="12"/>
      <c r="F24" s="14"/>
      <c r="G24" s="15"/>
      <c r="H24" s="16"/>
      <c r="I24" s="12"/>
      <c r="J24" s="12"/>
      <c r="K24" s="17"/>
      <c r="L24" s="56"/>
      <c r="M24" s="56"/>
      <c r="N24" s="56"/>
      <c r="O24" s="56"/>
      <c r="P24" s="56"/>
      <c r="Q24" s="56"/>
    </row>
    <row r="25" spans="1:17" s="58" customFormat="1" ht="15" customHeight="1" x14ac:dyDescent="0.35">
      <c r="A25" s="57"/>
      <c r="C25" s="18"/>
      <c r="D25" s="19"/>
      <c r="E25" s="20"/>
      <c r="F25" s="21">
        <f>SUM(F13:F24)</f>
        <v>1211627.3999999999</v>
      </c>
      <c r="G25" s="22"/>
      <c r="H25" s="23">
        <f>SUM(H13:H24)</f>
        <v>807751.6</v>
      </c>
      <c r="I25" s="24"/>
      <c r="J25" s="23">
        <f>SUM(J13:J24)</f>
        <v>403875.79999999987</v>
      </c>
      <c r="K25" s="25"/>
      <c r="L25" s="59"/>
      <c r="M25" s="59"/>
      <c r="N25" s="59"/>
      <c r="O25" s="59"/>
      <c r="P25" s="59"/>
      <c r="Q25" s="59"/>
    </row>
  </sheetData>
  <sheetProtection sheet="1" objects="1" scenarios="1"/>
  <mergeCells count="2">
    <mergeCell ref="G11:K11"/>
    <mergeCell ref="C11:F11"/>
  </mergeCells>
  <pageMargins left="0.23622047244094491" right="0.23622047244094491" top="0.74803149606299213" bottom="0.74803149606299213" header="0.31496062992125984" footer="0.31496062992125984"/>
  <pageSetup paperSize="9" scale="8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Kuntahinnat V05YK6Y</vt:lpstr>
      <vt:lpstr>'Kuntahinnat V05YK6Y'!Tulostusalue</vt:lpstr>
      <vt:lpstr>'Kuntahinnat V05YK6Y'!Tulostusotsikot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2017-12-19T07:44:45Z</dcterms:created>
  <dcterms:modified xsi:type="dcterms:W3CDTF">2021-09-28T11:17:55Z</dcterms:modified>
  <cp:contentStatus/>
</cp:coreProperties>
</file>