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57166\Downloads\"/>
    </mc:Choice>
  </mc:AlternateContent>
  <xr:revisionPtr revIDLastSave="0" documentId="13_ncr:1_{590B19B6-318E-4436-B6AB-D0EA932C1505}" xr6:coauthVersionLast="47" xr6:coauthVersionMax="47" xr10:uidLastSave="{00000000-0000-0000-0000-000000000000}"/>
  <workbookProtection workbookAlgorithmName="SHA-512" workbookHashValue="XCS9aEA8nZJzghTGIPYdHw4h/8bBlKEQBW3JpGalvQT6uS7jg9XNgPmcKpt0LL+jHHVsBd2ArZ/Jvbp7gtC0gw==" workbookSaltValue="dHb6Jyr40kWIbyQhB3nyMw==" workbookSpinCount="100000" lockStructure="1"/>
  <bookViews>
    <workbookView xWindow="-110" yWindow="-110" windowWidth="19420" windowHeight="10420" activeTab="1" xr2:uid="{EB1AC0E2-552C-450A-90F9-BDB8E895B66B}"/>
  </bookViews>
  <sheets>
    <sheet name="Palautusohjeet" sheetId="1" r:id="rId1"/>
    <sheet name="Korkolaskur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0" i="2"/>
  <c r="C18" i="2" l="1"/>
  <c r="C19" i="2" s="1"/>
</calcChain>
</file>

<file path=xl/sharedStrings.xml><?xml version="1.0" encoding="utf-8"?>
<sst xmlns="http://schemas.openxmlformats.org/spreadsheetml/2006/main" count="25" uniqueCount="25">
  <si>
    <t>Opetushallituksen valtionavustusten palautusohjeet</t>
  </si>
  <si>
    <t>Loppuselvityslomakkeen lisätietoihin sisällytetään maininta palautetun avustuksen määrästä viitekorkoineen ja siitä, milloin se on palautettu.</t>
  </si>
  <si>
    <t>Avustus palautetaan Opetushallituksen tilille:</t>
  </si>
  <si>
    <t>NORDEA
IBAN: FI13 1660 3000 1022 47
BIC: NDEAFIHH</t>
  </si>
  <si>
    <t>DANSKE BANK
IBAN: FI31 8000 1700 0137 67
BIC: DABAFIHH</t>
  </si>
  <si>
    <t>Korkolaskuri</t>
  </si>
  <si>
    <t>Korkolaskuri seuraavalla välilehdellä.</t>
  </si>
  <si>
    <t>Palautettava summa (käyttämättä jäänyt avustus)</t>
  </si>
  <si>
    <t>Maksettavaksi tuleva korko yhteensä</t>
  </si>
  <si>
    <t>Mikäli palautuksia maksetaan useista hankkeista, tehdään jokaisen hankkeen palautus omana maksuna.</t>
  </si>
  <si>
    <t>Palautuksessa tulee viitteenä mainita: "avustuspäätöksen asiatunnus + palautettu avustus (€) + maksettu korko (€)".</t>
  </si>
  <si>
    <t>Korkolaskurin pohjana olevassa esimerkissä on laskettu korko 10 000 euron palautussummalle, joka on maksettu avustuksen saajan tilille 1.1.2021 ja jonka avustuksen saaja on palauttanut Opetushallitukselle 15.1.2023.</t>
  </si>
  <si>
    <t>Avustuksen maksupäivämäärä</t>
  </si>
  <si>
    <t>Avustuksen palautuspäivämäärä</t>
  </si>
  <si>
    <t>Syötä korkolaskuriin keltaisiin kenttiin pyydetyt tiedot</t>
  </si>
  <si>
    <t xml:space="preserve">Palautettavalle avustukselle maksetaan korkoa, joka on Suomen Pankin viitekorko + 3 %. Korkolaskuri ottaa automaattisesti huomioon viitekorossa tapahtuneet muutokset. Korko lasketaan avustuksen maksupäivästä avustuksen palautuspäivään. </t>
  </si>
  <si>
    <t>Korkoprosentti 31.12.2022 asti</t>
  </si>
  <si>
    <t>Korkoprosentti 1.1.2023 alkaen</t>
  </si>
  <si>
    <t>Päivämäärä, jolloin uusi korko (5,5 %) alkaa</t>
  </si>
  <si>
    <t>Päivien lukumäärä vanhalla korkoprosentilla (3 %)</t>
  </si>
  <si>
    <t>Päivien lukumäärä uudella korkoprosentilla (5,5 %)</t>
  </si>
  <si>
    <t>Korkopäivien lukumäärä yhteensä</t>
  </si>
  <si>
    <t>Palautettava avustus korkoineen</t>
  </si>
  <si>
    <t>Valtionavustuksen saaja on velvollinen oma-aloitteisesti palauttamaan viipymättä virheellisesti tai perusteettomasti saamansa valtionavustuksen tai sen osan. Jos avustusta tai sen osaa ei voida käyttää valtionavustuspäätöksessä edellytetyllä tavalla, se tulee palauttaa välittömästi.</t>
  </si>
  <si>
    <t>Jos palautettava määrä on enintään 100 euroa, se saadaan jättää palauttamatta, ellei valtionavustuspäätöksessä ole toisin todettu.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</si>
</sst>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\ 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 applyAlignment="1">
      <alignment vertical="top"/>
    </xf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 applyAlignment="1">
      <alignment wrapText="1"/>
    </xf>
    <xf numFmtId="0" fontId="3" fillId="2" borderId="5" xfId="2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44" fontId="1" fillId="2" borderId="0" xfId="1" applyFon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44" fontId="1" fillId="2" borderId="13" xfId="0" applyNumberFormat="1" applyFont="1" applyFill="1" applyBorder="1" applyAlignment="1">
      <alignment horizontal="center"/>
    </xf>
    <xf numFmtId="14" fontId="0" fillId="2" borderId="8" xfId="0" applyNumberFormat="1" applyFill="1" applyBorder="1" applyAlignment="1" applyProtection="1"/>
    <xf numFmtId="1" fontId="0" fillId="2" borderId="8" xfId="0" applyNumberFormat="1" applyFill="1" applyBorder="1" applyAlignment="1" applyProtection="1"/>
    <xf numFmtId="1" fontId="0" fillId="2" borderId="8" xfId="3" applyNumberFormat="1" applyFont="1" applyFill="1" applyBorder="1" applyAlignment="1" applyProtection="1"/>
    <xf numFmtId="0" fontId="0" fillId="2" borderId="8" xfId="0" applyNumberFormat="1" applyFont="1" applyFill="1" applyBorder="1" applyAlignment="1" applyProtection="1"/>
    <xf numFmtId="14" fontId="0" fillId="2" borderId="8" xfId="0" applyNumberFormat="1" applyFont="1" applyFill="1" applyBorder="1" applyAlignment="1" applyProtection="1"/>
    <xf numFmtId="10" fontId="0" fillId="2" borderId="8" xfId="0" applyNumberFormat="1" applyFont="1" applyFill="1" applyBorder="1" applyAlignment="1" applyProtection="1"/>
    <xf numFmtId="164" fontId="1" fillId="2" borderId="8" xfId="0" applyNumberFormat="1" applyFont="1" applyFill="1" applyBorder="1" applyAlignment="1" applyProtection="1"/>
    <xf numFmtId="44" fontId="1" fillId="3" borderId="8" xfId="0" applyNumberFormat="1" applyFont="1" applyFill="1" applyBorder="1" applyAlignment="1" applyProtection="1">
      <alignment horizontal="right"/>
    </xf>
    <xf numFmtId="44" fontId="1" fillId="3" borderId="15" xfId="0" applyNumberFormat="1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0" fontId="0" fillId="2" borderId="9" xfId="0" applyFill="1" applyBorder="1" applyProtection="1"/>
    <xf numFmtId="0" fontId="0" fillId="2" borderId="9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3" borderId="14" xfId="0" applyFont="1" applyFill="1" applyBorder="1" applyProtection="1"/>
    <xf numFmtId="0" fontId="1" fillId="3" borderId="10" xfId="0" applyFont="1" applyFill="1" applyBorder="1" applyProtection="1"/>
    <xf numFmtId="44" fontId="1" fillId="4" borderId="8" xfId="1" applyFont="1" applyFill="1" applyBorder="1" applyAlignment="1" applyProtection="1">
      <protection locked="0"/>
    </xf>
    <xf numFmtId="14" fontId="0" fillId="4" borderId="8" xfId="0" applyNumberFormat="1" applyFill="1" applyBorder="1" applyAlignment="1" applyProtection="1">
      <protection locked="0"/>
    </xf>
    <xf numFmtId="44" fontId="1" fillId="2" borderId="8" xfId="1" applyFont="1" applyFill="1" applyBorder="1" applyAlignment="1" applyProtection="1"/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49" fontId="6" fillId="2" borderId="5" xfId="2" applyNumberFormat="1" applyFont="1" applyFill="1" applyBorder="1" applyAlignment="1">
      <alignment horizontal="left" wrapText="1"/>
    </xf>
  </cellXfs>
  <cellStyles count="4">
    <cellStyle name="Hyperlinkki" xfId="2" builtinId="8"/>
    <cellStyle name="Normaali" xfId="0" builtinId="0"/>
    <cellStyle name="Prosenttia" xfId="3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4127500</xdr:colOff>
      <xdr:row>6</xdr:row>
      <xdr:rowOff>133349</xdr:rowOff>
    </xdr:from>
    <xdr:to>
      <xdr:col>2</xdr:col>
      <xdr:colOff>7099300</xdr:colOff>
      <xdr:row>12</xdr:row>
      <xdr:rowOff>118744</xdr:rowOff>
    </xdr:to>
    <xdr:pic>
      <xdr:nvPicPr>
        <xdr:cNvPr id="2" name="Kuva 1" descr="Demokratia- ja ihmisoikeuskasvatuksen pilotti peruskouluille 2022-2023 |  Opetushallitus">
          <a:extLst>
            <a:ext uri="{FF2B5EF4-FFF2-40B4-BE49-F238E27FC236}">
              <a16:creationId xmlns:a16="http://schemas.microsoft.com/office/drawing/2014/main" id="{07E0D7E5-849A-48C1-A964-2FE5CB2F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1911349"/>
          <a:ext cx="2971800" cy="156019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3397250</xdr:colOff>
      <xdr:row>8</xdr:row>
      <xdr:rowOff>64231</xdr:rowOff>
    </xdr:from>
    <xdr:to>
      <xdr:col>4</xdr:col>
      <xdr:colOff>5369213</xdr:colOff>
      <xdr:row>17</xdr:row>
      <xdr:rowOff>124229</xdr:rowOff>
    </xdr:to>
    <xdr:pic>
      <xdr:nvPicPr>
        <xdr:cNvPr id="2" name="Kuva 1" descr="Demokratia- ja ihmisoikeuskasvatuksen pilotti peruskouluille 2022-2023 |  Opetushallitus">
          <a:extLst>
            <a:ext uri="{FF2B5EF4-FFF2-40B4-BE49-F238E27FC236}">
              <a16:creationId xmlns:a16="http://schemas.microsoft.com/office/drawing/2014/main" id="{55CCC440-2B65-4C4A-8B7C-CE678819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5950" y="1912081"/>
          <a:ext cx="1971963" cy="1044248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F2C5-DDD5-43BD-ACD0-3710798EC61B}">
  <dimension ref="B1:C13"/>
  <sheetViews>
    <sheetView zoomScaleNormal="100" workbookViewId="0">
      <selection activeCell="B11" sqref="B11:C11"/>
    </sheetView>
  </sheetViews>
  <sheetFormatPr defaultRowHeight="14.5" x14ac:dyDescent="0.35"/>
  <cols>
    <col min="1" max="1" width="1.90625" customWidth="1"/>
    <col min="2" max="2" width="52.6328125" customWidth="1"/>
    <col min="3" max="3" width="103.26953125" customWidth="1"/>
    <col min="4" max="4" width="36.90625" customWidth="1"/>
    <col min="5" max="5" width="11.1796875" bestFit="1" customWidth="1"/>
    <col min="7" max="7" width="18.81640625" customWidth="1"/>
  </cols>
  <sheetData>
    <row r="1" spans="2:3" ht="15" thickBot="1" x14ac:dyDescent="0.4"/>
    <row r="2" spans="2:3" ht="15.5" x14ac:dyDescent="0.35">
      <c r="B2" s="42" t="s">
        <v>0</v>
      </c>
      <c r="C2" s="43"/>
    </row>
    <row r="3" spans="2:3" x14ac:dyDescent="0.35">
      <c r="B3" s="44"/>
      <c r="C3" s="45"/>
    </row>
    <row r="4" spans="2:3" ht="37" customHeight="1" x14ac:dyDescent="0.35">
      <c r="B4" s="38" t="s">
        <v>23</v>
      </c>
      <c r="C4" s="39"/>
    </row>
    <row r="5" spans="2:3" ht="24.5" customHeight="1" x14ac:dyDescent="0.35">
      <c r="B5" s="38" t="s">
        <v>1</v>
      </c>
      <c r="C5" s="39"/>
    </row>
    <row r="6" spans="2:3" ht="33.5" customHeight="1" x14ac:dyDescent="0.35">
      <c r="B6" s="40" t="s">
        <v>24</v>
      </c>
      <c r="C6" s="41"/>
    </row>
    <row r="7" spans="2:3" x14ac:dyDescent="0.35">
      <c r="B7" s="36"/>
      <c r="C7" s="37"/>
    </row>
    <row r="8" spans="2:3" x14ac:dyDescent="0.35">
      <c r="B8" s="46" t="s">
        <v>2</v>
      </c>
      <c r="C8" s="47"/>
    </row>
    <row r="9" spans="2:3" ht="43.5" x14ac:dyDescent="0.35">
      <c r="B9" s="10" t="s">
        <v>3</v>
      </c>
      <c r="C9" s="6" t="s">
        <v>4</v>
      </c>
    </row>
    <row r="10" spans="2:3" x14ac:dyDescent="0.35">
      <c r="B10" s="48"/>
      <c r="C10" s="49"/>
    </row>
    <row r="11" spans="2:3" ht="18.5" customHeight="1" x14ac:dyDescent="0.35">
      <c r="B11" s="50" t="s">
        <v>10</v>
      </c>
      <c r="C11" s="47"/>
    </row>
    <row r="12" spans="2:3" ht="18.5" customHeight="1" x14ac:dyDescent="0.35">
      <c r="B12" s="50" t="s">
        <v>9</v>
      </c>
      <c r="C12" s="53"/>
    </row>
    <row r="13" spans="2:3" ht="18.5" customHeight="1" thickBot="1" x14ac:dyDescent="0.4">
      <c r="B13" s="51" t="s">
        <v>6</v>
      </c>
      <c r="C13" s="52"/>
    </row>
  </sheetData>
  <mergeCells count="11">
    <mergeCell ref="B8:C8"/>
    <mergeCell ref="B10:C10"/>
    <mergeCell ref="B11:C11"/>
    <mergeCell ref="B13:C13"/>
    <mergeCell ref="B12:C12"/>
    <mergeCell ref="B7:C7"/>
    <mergeCell ref="B4:C4"/>
    <mergeCell ref="B5:C5"/>
    <mergeCell ref="B6:C6"/>
    <mergeCell ref="B2:C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EFF3-0B19-4D6E-82FF-C347E01389A2}">
  <dimension ref="B1:E19"/>
  <sheetViews>
    <sheetView tabSelected="1" zoomScaleNormal="100" workbookViewId="0">
      <selection activeCell="B18" sqref="B18"/>
    </sheetView>
  </sheetViews>
  <sheetFormatPr defaultRowHeight="14.5" x14ac:dyDescent="0.35"/>
  <cols>
    <col min="1" max="1" width="1.26953125" customWidth="1"/>
    <col min="2" max="2" width="46.26953125" customWidth="1"/>
    <col min="3" max="3" width="19.54296875" customWidth="1"/>
    <col min="4" max="4" width="2.1796875" customWidth="1"/>
    <col min="5" max="5" width="77.7265625" customWidth="1"/>
    <col min="6" max="6" width="48.6328125" customWidth="1"/>
    <col min="7" max="7" width="14.81640625" customWidth="1"/>
  </cols>
  <sheetData>
    <row r="1" spans="2:5" ht="9" customHeight="1" thickBot="1" x14ac:dyDescent="0.4"/>
    <row r="2" spans="2:5" ht="43.5" x14ac:dyDescent="0.35">
      <c r="B2" s="1" t="s">
        <v>5</v>
      </c>
      <c r="C2" s="2"/>
      <c r="D2" s="2"/>
      <c r="E2" s="3" t="s">
        <v>15</v>
      </c>
    </row>
    <row r="3" spans="2:5" ht="15.5" customHeight="1" x14ac:dyDescent="0.35">
      <c r="B3" s="4" t="s">
        <v>14</v>
      </c>
      <c r="C3" s="5"/>
      <c r="D3" s="5"/>
      <c r="E3" s="7"/>
    </row>
    <row r="4" spans="2:5" ht="15.5" customHeight="1" x14ac:dyDescent="0.35">
      <c r="B4" s="54"/>
      <c r="C4" s="55"/>
      <c r="D4" s="11"/>
      <c r="E4" s="56" t="s">
        <v>11</v>
      </c>
    </row>
    <row r="5" spans="2:5" ht="15.5" customHeight="1" x14ac:dyDescent="0.35">
      <c r="B5" s="27" t="s">
        <v>7</v>
      </c>
      <c r="C5" s="33">
        <v>10000</v>
      </c>
      <c r="D5" s="12"/>
      <c r="E5" s="56"/>
    </row>
    <row r="6" spans="2:5" ht="15.5" customHeight="1" x14ac:dyDescent="0.35">
      <c r="B6" s="27"/>
      <c r="C6" s="35"/>
      <c r="D6" s="15"/>
      <c r="E6" s="56"/>
    </row>
    <row r="7" spans="2:5" ht="15.5" customHeight="1" x14ac:dyDescent="0.35">
      <c r="B7" s="28" t="s">
        <v>12</v>
      </c>
      <c r="C7" s="34">
        <v>44197</v>
      </c>
      <c r="D7" s="16"/>
      <c r="E7" s="8"/>
    </row>
    <row r="8" spans="2:5" ht="15.5" customHeight="1" x14ac:dyDescent="0.35">
      <c r="B8" s="28" t="s">
        <v>13</v>
      </c>
      <c r="C8" s="34">
        <v>44941</v>
      </c>
      <c r="D8" s="16"/>
      <c r="E8" s="8"/>
    </row>
    <row r="9" spans="2:5" ht="15.5" customHeight="1" x14ac:dyDescent="0.35">
      <c r="B9" s="28"/>
      <c r="C9" s="18"/>
      <c r="D9" s="16"/>
      <c r="E9" s="8"/>
    </row>
    <row r="10" spans="2:5" ht="15.5" hidden="1" customHeight="1" x14ac:dyDescent="0.35">
      <c r="B10" s="28" t="s">
        <v>19</v>
      </c>
      <c r="C10" s="19">
        <f>DATEDIF(C7,C14, "D")</f>
        <v>730</v>
      </c>
      <c r="D10" s="16"/>
      <c r="E10" s="8"/>
    </row>
    <row r="11" spans="2:5" ht="15.5" hidden="1" customHeight="1" x14ac:dyDescent="0.35">
      <c r="B11" s="28" t="s">
        <v>20</v>
      </c>
      <c r="C11" s="19">
        <f>DATEDIF(C14,C8, "D") +1</f>
        <v>15</v>
      </c>
      <c r="D11" s="16"/>
      <c r="E11" s="8"/>
    </row>
    <row r="12" spans="2:5" ht="15.5" hidden="1" customHeight="1" x14ac:dyDescent="0.35">
      <c r="B12" s="28" t="s">
        <v>21</v>
      </c>
      <c r="C12" s="20">
        <f>DATEDIF(C7, C8, "D")</f>
        <v>744</v>
      </c>
      <c r="D12" s="16"/>
      <c r="E12" s="8"/>
    </row>
    <row r="13" spans="2:5" ht="15.5" hidden="1" customHeight="1" x14ac:dyDescent="0.35">
      <c r="B13" s="29"/>
      <c r="C13" s="21"/>
      <c r="D13" s="13"/>
      <c r="E13" s="8"/>
    </row>
    <row r="14" spans="2:5" ht="15.5" customHeight="1" x14ac:dyDescent="0.35">
      <c r="B14" s="29" t="s">
        <v>18</v>
      </c>
      <c r="C14" s="22">
        <v>44927</v>
      </c>
      <c r="D14" s="13"/>
      <c r="E14" s="8"/>
    </row>
    <row r="15" spans="2:5" ht="15.5" customHeight="1" x14ac:dyDescent="0.35">
      <c r="B15" s="29" t="s">
        <v>16</v>
      </c>
      <c r="C15" s="23">
        <v>0.03</v>
      </c>
      <c r="D15" s="13"/>
      <c r="E15" s="8"/>
    </row>
    <row r="16" spans="2:5" ht="15.5" customHeight="1" x14ac:dyDescent="0.35">
      <c r="B16" s="29" t="s">
        <v>17</v>
      </c>
      <c r="C16" s="23">
        <v>5.5E-2</v>
      </c>
      <c r="D16" s="13"/>
      <c r="E16" s="8"/>
    </row>
    <row r="17" spans="2:5" ht="15.5" customHeight="1" x14ac:dyDescent="0.35">
      <c r="B17" s="30"/>
      <c r="C17" s="24"/>
      <c r="D17" s="14"/>
      <c r="E17" s="8"/>
    </row>
    <row r="18" spans="2:5" ht="15.5" customHeight="1" x14ac:dyDescent="0.35">
      <c r="B18" s="31" t="s">
        <v>8</v>
      </c>
      <c r="C18" s="25">
        <f>IF(C8&lt;C14,C12*C15*C5/365,(C10*C15*C5/365)+(C11*C16*C5/365))</f>
        <v>622.60273972602738</v>
      </c>
      <c r="D18" s="14"/>
      <c r="E18" s="8"/>
    </row>
    <row r="19" spans="2:5" ht="15.5" customHeight="1" thickBot="1" x14ac:dyDescent="0.4">
      <c r="B19" s="32" t="s">
        <v>22</v>
      </c>
      <c r="C19" s="26">
        <f>C5+C18</f>
        <v>10622.602739726028</v>
      </c>
      <c r="D19" s="17"/>
      <c r="E19" s="9"/>
    </row>
  </sheetData>
  <sheetProtection algorithmName="SHA-512" hashValue="jRY/3e63PCq4tlp0V+4x1moW80uVfclctBPFNJBJP8hkWeLBjbeqCMqU7t5h78o8PMjF82AFS9JgbVuTZESoNQ==" saltValue="WHPO+B/Pjgn/gmLcS0e/9w==" spinCount="100000" sheet="1" objects="1" scenarios="1"/>
  <mergeCells count="2">
    <mergeCell ref="B4:C4"/>
    <mergeCell ref="E4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Palautusohjeet</vt:lpstr>
      <vt:lpstr>Korkolaskuri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Koljonen Teijo</dc:creator>
  <cp:lastModifiedBy>Ranta Matti</cp:lastModifiedBy>
  <dcterms:created xsi:type="dcterms:W3CDTF">2021-08-30T11:17:55Z</dcterms:created>
  <dcterms:modified xsi:type="dcterms:W3CDTF">2023-05-16T08:08:22Z</dcterms:modified>
</cp:coreProperties>
</file>