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03071083\Desktop\Nettisivuilla julkaistavia\"/>
    </mc:Choice>
  </mc:AlternateContent>
  <xr:revisionPtr revIDLastSave="0" documentId="8_{805F9CC4-C9C0-4E35-B1EA-96DAD893F981}" xr6:coauthVersionLast="36" xr6:coauthVersionMax="36" xr10:uidLastSave="{00000000-0000-0000-0000-000000000000}"/>
  <bookViews>
    <workbookView xWindow="0" yWindow="0" windowWidth="19200" windowHeight="6640" tabRatio="733" firstSheet="1" activeTab="16" xr2:uid="{00000000-000D-0000-FFFF-FFFF00000000}"/>
  </bookViews>
  <sheets>
    <sheet name="Yhteensä graafi" sheetId="11" r:id="rId1"/>
    <sheet name="Ryhmät graafi" sheetId="10" r:id="rId2"/>
    <sheet name="Vertailu 1-5" sheetId="12" r:id="rId3"/>
    <sheet name="Vertailu 6 -10" sheetId="19" r:id="rId4"/>
    <sheet name="Graf_jämförelse_11-15" sheetId="38" state="hidden" r:id="rId5"/>
    <sheet name="Graf_jämförelse_16-20" sheetId="39" state="hidden" r:id="rId6"/>
    <sheet name="YHTEENSÄ" sheetId="1" r:id="rId7"/>
    <sheet name="Ryhmä 1" sheetId="6" r:id="rId8"/>
    <sheet name="Ryhmä 2" sheetId="7" r:id="rId9"/>
    <sheet name="Ryhmä 3" sheetId="20" r:id="rId10"/>
    <sheet name="Ryhmä 4" sheetId="25" r:id="rId11"/>
    <sheet name="Ryhmä 5" sheetId="24" r:id="rId12"/>
    <sheet name="Ryhmä 6" sheetId="23" r:id="rId13"/>
    <sheet name="Ryhmä 7" sheetId="21" r:id="rId14"/>
    <sheet name="Ryhmä 8" sheetId="22" r:id="rId15"/>
    <sheet name="Ryhmä 9" sheetId="27" r:id="rId16"/>
    <sheet name="Ryhmä 10" sheetId="26" r:id="rId17"/>
    <sheet name="Grupp 11" sheetId="37" state="hidden" r:id="rId18"/>
    <sheet name="Grupp 12" sheetId="36" state="hidden" r:id="rId19"/>
    <sheet name="Grupp 13" sheetId="35" state="hidden" r:id="rId20"/>
    <sheet name="Grupp 14" sheetId="34" state="hidden" r:id="rId21"/>
    <sheet name="Grupp 15" sheetId="32" state="hidden" r:id="rId22"/>
    <sheet name="Grupp 16" sheetId="33" state="hidden" r:id="rId23"/>
    <sheet name="Grupp 17" sheetId="28" state="hidden" r:id="rId24"/>
    <sheet name="Grupp 18" sheetId="31" state="hidden" r:id="rId25"/>
    <sheet name="Grupp 19" sheetId="30" state="hidden" r:id="rId26"/>
    <sheet name="Grupp 20" sheetId="29" state="hidden" r:id="rId27"/>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24" l="1"/>
  <c r="X83" i="1" l="1"/>
  <c r="W83" i="1"/>
  <c r="V83" i="1"/>
  <c r="U83" i="1"/>
  <c r="T83" i="1"/>
  <c r="S83" i="1"/>
  <c r="R83" i="1"/>
  <c r="Q83" i="1"/>
  <c r="P83" i="1"/>
  <c r="O83" i="1"/>
  <c r="N83" i="1" l="1"/>
  <c r="B37" i="6"/>
  <c r="M83" i="1"/>
  <c r="L83" i="1"/>
  <c r="K83" i="1"/>
  <c r="J83" i="1"/>
  <c r="I83" i="1"/>
  <c r="H83" i="1"/>
  <c r="G83" i="1"/>
  <c r="E83" i="1"/>
  <c r="F83" i="1"/>
  <c r="B77" i="37"/>
  <c r="B76" i="37"/>
  <c r="B68" i="37"/>
  <c r="B66" i="37"/>
  <c r="B65" i="37"/>
  <c r="B57" i="37"/>
  <c r="B55" i="37"/>
  <c r="B54" i="37"/>
  <c r="B46" i="37"/>
  <c r="B44" i="37"/>
  <c r="B43" i="37"/>
  <c r="B35" i="37"/>
  <c r="B32" i="37"/>
  <c r="C31" i="37"/>
  <c r="C42" i="37" s="1"/>
  <c r="B31" i="37"/>
  <c r="C30" i="37"/>
  <c r="C75" i="37" s="1"/>
  <c r="B30" i="37"/>
  <c r="C29" i="37"/>
  <c r="C53" i="37" s="1"/>
  <c r="B29" i="37"/>
  <c r="C28" i="37"/>
  <c r="B28" i="37"/>
  <c r="C27" i="37"/>
  <c r="C63" i="37" s="1"/>
  <c r="B27" i="37"/>
  <c r="C26" i="37"/>
  <c r="C74" i="37" s="1"/>
  <c r="B26" i="37"/>
  <c r="C25" i="37"/>
  <c r="C41" i="37" s="1"/>
  <c r="B25" i="37"/>
  <c r="C24" i="37"/>
  <c r="C52" i="37" s="1"/>
  <c r="B24" i="37"/>
  <c r="C23" i="37"/>
  <c r="C40" i="37" s="1"/>
  <c r="B23" i="37"/>
  <c r="C22" i="37"/>
  <c r="C51" i="37" s="1"/>
  <c r="B22" i="37"/>
  <c r="C21" i="37"/>
  <c r="C62" i="37" s="1"/>
  <c r="B21" i="37"/>
  <c r="C20" i="37"/>
  <c r="C73" i="37" s="1"/>
  <c r="B20" i="37"/>
  <c r="C19" i="37"/>
  <c r="C50" i="37" s="1"/>
  <c r="B19" i="37"/>
  <c r="C18" i="37"/>
  <c r="C39" i="37"/>
  <c r="B18" i="37"/>
  <c r="C17" i="37"/>
  <c r="C72" i="37" s="1"/>
  <c r="B17" i="37"/>
  <c r="C16" i="37"/>
  <c r="C61" i="37" s="1"/>
  <c r="B16" i="37"/>
  <c r="C15" i="37"/>
  <c r="C71" i="37" s="1"/>
  <c r="B15" i="37"/>
  <c r="C14" i="37"/>
  <c r="C60" i="37" s="1"/>
  <c r="B14" i="37"/>
  <c r="C13" i="37"/>
  <c r="C49" i="37" s="1"/>
  <c r="B13" i="37"/>
  <c r="C12" i="37"/>
  <c r="C38" i="37" s="1"/>
  <c r="B12" i="37"/>
  <c r="C11" i="37"/>
  <c r="C37" i="37" s="1"/>
  <c r="B11" i="37"/>
  <c r="C10" i="37"/>
  <c r="C70" i="37" s="1"/>
  <c r="B10" i="37"/>
  <c r="C9" i="37"/>
  <c r="C59" i="37" s="1"/>
  <c r="B9" i="37"/>
  <c r="C8" i="37"/>
  <c r="C48" i="37" s="1"/>
  <c r="B8" i="37"/>
  <c r="C7" i="37"/>
  <c r="B7" i="37"/>
  <c r="C6" i="37"/>
  <c r="C47" i="37" s="1"/>
  <c r="B6" i="37"/>
  <c r="C5" i="37"/>
  <c r="C36" i="37" s="1"/>
  <c r="B5" i="37"/>
  <c r="C4" i="37"/>
  <c r="B4" i="37"/>
  <c r="B77" i="36"/>
  <c r="B76" i="36"/>
  <c r="B68" i="36"/>
  <c r="B66" i="36"/>
  <c r="B65" i="36"/>
  <c r="B57" i="36"/>
  <c r="B55" i="36"/>
  <c r="B54" i="36"/>
  <c r="B46" i="36"/>
  <c r="B44" i="36"/>
  <c r="B43" i="36"/>
  <c r="B35" i="36"/>
  <c r="B32" i="36"/>
  <c r="C31" i="36"/>
  <c r="C42" i="36" s="1"/>
  <c r="B31" i="36"/>
  <c r="C30" i="36"/>
  <c r="C75" i="36" s="1"/>
  <c r="B30" i="36"/>
  <c r="C29" i="36"/>
  <c r="C53" i="36" s="1"/>
  <c r="B29" i="36"/>
  <c r="C28" i="36"/>
  <c r="B28" i="36"/>
  <c r="C27" i="36"/>
  <c r="C63" i="36" s="1"/>
  <c r="B27" i="36"/>
  <c r="C26" i="36"/>
  <c r="C74" i="36" s="1"/>
  <c r="B26" i="36"/>
  <c r="C25" i="36"/>
  <c r="C41" i="36" s="1"/>
  <c r="B25" i="36"/>
  <c r="C24" i="36"/>
  <c r="C52" i="36" s="1"/>
  <c r="B24" i="36"/>
  <c r="C23" i="36"/>
  <c r="C40" i="36" s="1"/>
  <c r="B23" i="36"/>
  <c r="C22" i="36"/>
  <c r="C51" i="36" s="1"/>
  <c r="B22" i="36"/>
  <c r="C21" i="36"/>
  <c r="C62" i="36"/>
  <c r="B21" i="36"/>
  <c r="C20" i="36"/>
  <c r="C73" i="36" s="1"/>
  <c r="B20" i="36"/>
  <c r="C19" i="36"/>
  <c r="C50" i="36" s="1"/>
  <c r="B19" i="36"/>
  <c r="C18" i="36"/>
  <c r="C39" i="36" s="1"/>
  <c r="B18" i="36"/>
  <c r="C17" i="36"/>
  <c r="C72" i="36"/>
  <c r="B17" i="36"/>
  <c r="C16" i="36"/>
  <c r="C61" i="36" s="1"/>
  <c r="B16" i="36"/>
  <c r="C15" i="36"/>
  <c r="C71" i="36" s="1"/>
  <c r="B15" i="36"/>
  <c r="C14" i="36"/>
  <c r="C60" i="36" s="1"/>
  <c r="B14" i="36"/>
  <c r="C13" i="36"/>
  <c r="C49" i="36" s="1"/>
  <c r="B13" i="36"/>
  <c r="C12" i="36"/>
  <c r="C38" i="36" s="1"/>
  <c r="B12" i="36"/>
  <c r="C11" i="36"/>
  <c r="C37" i="36"/>
  <c r="B11" i="36"/>
  <c r="C10" i="36"/>
  <c r="C70" i="36" s="1"/>
  <c r="B10" i="36"/>
  <c r="C9" i="36"/>
  <c r="C59" i="36" s="1"/>
  <c r="B9" i="36"/>
  <c r="C8" i="36"/>
  <c r="C48" i="36" s="1"/>
  <c r="B8" i="36"/>
  <c r="C7" i="36"/>
  <c r="C58" i="36"/>
  <c r="B7" i="36"/>
  <c r="C6" i="36"/>
  <c r="C47" i="36" s="1"/>
  <c r="B6" i="36"/>
  <c r="C5" i="36"/>
  <c r="C36" i="36" s="1"/>
  <c r="B5" i="36"/>
  <c r="C4" i="36"/>
  <c r="B4" i="36"/>
  <c r="B77" i="35"/>
  <c r="B76" i="35"/>
  <c r="B68" i="35"/>
  <c r="B66" i="35"/>
  <c r="B65" i="35"/>
  <c r="B57" i="35"/>
  <c r="B55" i="35"/>
  <c r="B54" i="35"/>
  <c r="B46" i="35"/>
  <c r="B44" i="35"/>
  <c r="B43" i="35"/>
  <c r="B35" i="35"/>
  <c r="B32" i="35"/>
  <c r="C31" i="35"/>
  <c r="C42" i="35" s="1"/>
  <c r="B31" i="35"/>
  <c r="C30" i="35"/>
  <c r="C75" i="35" s="1"/>
  <c r="B30" i="35"/>
  <c r="C29" i="35"/>
  <c r="C53" i="35" s="1"/>
  <c r="B29" i="35"/>
  <c r="C28" i="35"/>
  <c r="B28" i="35"/>
  <c r="C27" i="35"/>
  <c r="C63" i="35" s="1"/>
  <c r="B27" i="35"/>
  <c r="C26" i="35"/>
  <c r="C74" i="35" s="1"/>
  <c r="B26" i="35"/>
  <c r="C25" i="35"/>
  <c r="C41" i="35" s="1"/>
  <c r="B25" i="35"/>
  <c r="C24" i="35"/>
  <c r="C52" i="35" s="1"/>
  <c r="B24" i="35"/>
  <c r="C23" i="35"/>
  <c r="C40" i="35" s="1"/>
  <c r="B23" i="35"/>
  <c r="C22" i="35"/>
  <c r="C51" i="35" s="1"/>
  <c r="B22" i="35"/>
  <c r="C21" i="35"/>
  <c r="C62" i="35" s="1"/>
  <c r="B21" i="35"/>
  <c r="C20" i="35"/>
  <c r="C73" i="35" s="1"/>
  <c r="B20" i="35"/>
  <c r="C19" i="35"/>
  <c r="C50" i="35" s="1"/>
  <c r="B19" i="35"/>
  <c r="C18" i="35"/>
  <c r="C39" i="35" s="1"/>
  <c r="B18" i="35"/>
  <c r="C17" i="35"/>
  <c r="C72" i="35" s="1"/>
  <c r="B17" i="35"/>
  <c r="C16" i="35"/>
  <c r="C61" i="35" s="1"/>
  <c r="B16" i="35"/>
  <c r="C15" i="35"/>
  <c r="C71" i="35"/>
  <c r="B15" i="35"/>
  <c r="C14" i="35"/>
  <c r="C60" i="35" s="1"/>
  <c r="B14" i="35"/>
  <c r="C13" i="35"/>
  <c r="C49" i="35" s="1"/>
  <c r="B13" i="35"/>
  <c r="C12" i="35"/>
  <c r="C38" i="35" s="1"/>
  <c r="B12" i="35"/>
  <c r="C11" i="35"/>
  <c r="C37" i="35" s="1"/>
  <c r="B11" i="35"/>
  <c r="C10" i="35"/>
  <c r="C70" i="35" s="1"/>
  <c r="B10" i="35"/>
  <c r="C9" i="35"/>
  <c r="C59" i="35" s="1"/>
  <c r="B9" i="35"/>
  <c r="C8" i="35"/>
  <c r="C48" i="35" s="1"/>
  <c r="B8" i="35"/>
  <c r="C7" i="35"/>
  <c r="C58" i="35"/>
  <c r="B7" i="35"/>
  <c r="C6" i="35"/>
  <c r="C47" i="35" s="1"/>
  <c r="B6" i="35"/>
  <c r="C5" i="35"/>
  <c r="C36" i="35" s="1"/>
  <c r="B5" i="35"/>
  <c r="C4" i="35"/>
  <c r="B4" i="35"/>
  <c r="B77" i="34"/>
  <c r="B76" i="34"/>
  <c r="B68" i="34"/>
  <c r="B66" i="34"/>
  <c r="B65" i="34"/>
  <c r="B57" i="34"/>
  <c r="B55" i="34"/>
  <c r="B54" i="34"/>
  <c r="B46" i="34"/>
  <c r="B44" i="34"/>
  <c r="B43" i="34"/>
  <c r="B35" i="34"/>
  <c r="B32" i="34"/>
  <c r="C31" i="34"/>
  <c r="C42" i="34" s="1"/>
  <c r="B31" i="34"/>
  <c r="C30" i="34"/>
  <c r="C75" i="34" s="1"/>
  <c r="B30" i="34"/>
  <c r="C29" i="34"/>
  <c r="C53" i="34" s="1"/>
  <c r="B29" i="34"/>
  <c r="C28" i="34"/>
  <c r="C64" i="34"/>
  <c r="B28" i="34"/>
  <c r="C27" i="34"/>
  <c r="C63" i="34" s="1"/>
  <c r="B27" i="34"/>
  <c r="C26" i="34"/>
  <c r="C74" i="34" s="1"/>
  <c r="B26" i="34"/>
  <c r="C25" i="34"/>
  <c r="C41" i="34" s="1"/>
  <c r="B25" i="34"/>
  <c r="C24" i="34"/>
  <c r="C52" i="34" s="1"/>
  <c r="B24" i="34"/>
  <c r="C23" i="34"/>
  <c r="C40" i="34" s="1"/>
  <c r="B23" i="34"/>
  <c r="C22" i="34"/>
  <c r="C51" i="34" s="1"/>
  <c r="B22" i="34"/>
  <c r="C21" i="34"/>
  <c r="C62" i="34" s="1"/>
  <c r="B21" i="34"/>
  <c r="C20" i="34"/>
  <c r="C73" i="34" s="1"/>
  <c r="B20" i="34"/>
  <c r="C19" i="34"/>
  <c r="C50" i="34" s="1"/>
  <c r="B19" i="34"/>
  <c r="C18" i="34"/>
  <c r="C39" i="34" s="1"/>
  <c r="B18" i="34"/>
  <c r="C17" i="34"/>
  <c r="C72" i="34" s="1"/>
  <c r="B17" i="34"/>
  <c r="C16" i="34"/>
  <c r="C61" i="34"/>
  <c r="B16" i="34"/>
  <c r="C15" i="34"/>
  <c r="C71" i="34" s="1"/>
  <c r="B15" i="34"/>
  <c r="C14" i="34"/>
  <c r="C60" i="34" s="1"/>
  <c r="B14" i="34"/>
  <c r="C13" i="34"/>
  <c r="C49" i="34" s="1"/>
  <c r="B13" i="34"/>
  <c r="C12" i="34"/>
  <c r="C38" i="34"/>
  <c r="B12" i="34"/>
  <c r="C11" i="34"/>
  <c r="C37" i="34" s="1"/>
  <c r="B11" i="34"/>
  <c r="C10" i="34"/>
  <c r="C70" i="34" s="1"/>
  <c r="B10" i="34"/>
  <c r="C9" i="34"/>
  <c r="C59" i="34" s="1"/>
  <c r="B9" i="34"/>
  <c r="C8" i="34"/>
  <c r="C48" i="34" s="1"/>
  <c r="B8" i="34"/>
  <c r="C7" i="34"/>
  <c r="C58" i="34" s="1"/>
  <c r="B7" i="34"/>
  <c r="C6" i="34"/>
  <c r="C47" i="34" s="1"/>
  <c r="B6" i="34"/>
  <c r="C5" i="34"/>
  <c r="C36" i="34" s="1"/>
  <c r="B5" i="34"/>
  <c r="C4" i="34"/>
  <c r="B4" i="34"/>
  <c r="B77" i="33"/>
  <c r="B76" i="33"/>
  <c r="B68" i="33"/>
  <c r="B66" i="33"/>
  <c r="B65" i="33"/>
  <c r="B57" i="33"/>
  <c r="B55" i="33"/>
  <c r="B54" i="33"/>
  <c r="B46" i="33"/>
  <c r="B44" i="33"/>
  <c r="B43" i="33"/>
  <c r="B35" i="33"/>
  <c r="B32" i="33"/>
  <c r="C31" i="33"/>
  <c r="C42" i="33" s="1"/>
  <c r="B31" i="33"/>
  <c r="C30" i="33"/>
  <c r="C75" i="33" s="1"/>
  <c r="B30" i="33"/>
  <c r="C29" i="33"/>
  <c r="C53" i="33" s="1"/>
  <c r="B29" i="33"/>
  <c r="C28" i="33"/>
  <c r="C64" i="33" s="1"/>
  <c r="B28" i="33"/>
  <c r="C27" i="33"/>
  <c r="C63" i="33" s="1"/>
  <c r="B27" i="33"/>
  <c r="C26" i="33"/>
  <c r="C74" i="33" s="1"/>
  <c r="B26" i="33"/>
  <c r="C25" i="33"/>
  <c r="C41" i="33" s="1"/>
  <c r="B25" i="33"/>
  <c r="C24" i="33"/>
  <c r="C52" i="33" s="1"/>
  <c r="B24" i="33"/>
  <c r="C23" i="33"/>
  <c r="C40" i="33" s="1"/>
  <c r="B23" i="33"/>
  <c r="C22" i="33"/>
  <c r="C51" i="33" s="1"/>
  <c r="B22" i="33"/>
  <c r="C21" i="33"/>
  <c r="C62" i="33" s="1"/>
  <c r="B21" i="33"/>
  <c r="C20" i="33"/>
  <c r="C73" i="33" s="1"/>
  <c r="B20" i="33"/>
  <c r="C19" i="33"/>
  <c r="C50" i="33" s="1"/>
  <c r="B19" i="33"/>
  <c r="C18" i="33"/>
  <c r="C39" i="33" s="1"/>
  <c r="B18" i="33"/>
  <c r="C17" i="33"/>
  <c r="C72" i="33" s="1"/>
  <c r="B17" i="33"/>
  <c r="C16" i="33"/>
  <c r="C61" i="33" s="1"/>
  <c r="B16" i="33"/>
  <c r="C15" i="33"/>
  <c r="C71" i="33" s="1"/>
  <c r="B15" i="33"/>
  <c r="C14" i="33"/>
  <c r="C60" i="33" s="1"/>
  <c r="B14" i="33"/>
  <c r="C13" i="33"/>
  <c r="C49" i="33" s="1"/>
  <c r="B13" i="33"/>
  <c r="C12" i="33"/>
  <c r="C38" i="33" s="1"/>
  <c r="B12" i="33"/>
  <c r="C11" i="33"/>
  <c r="C37" i="33" s="1"/>
  <c r="B11" i="33"/>
  <c r="C10" i="33"/>
  <c r="C70" i="33" s="1"/>
  <c r="B10" i="33"/>
  <c r="C9" i="33"/>
  <c r="C59" i="33" s="1"/>
  <c r="B9" i="33"/>
  <c r="C8" i="33"/>
  <c r="C48" i="33"/>
  <c r="B8" i="33"/>
  <c r="C7" i="33"/>
  <c r="C58" i="33" s="1"/>
  <c r="B7" i="33"/>
  <c r="C6" i="33"/>
  <c r="C47" i="33" s="1"/>
  <c r="B6" i="33"/>
  <c r="C5" i="33"/>
  <c r="C36" i="33" s="1"/>
  <c r="B5" i="33"/>
  <c r="C4" i="33"/>
  <c r="C32" i="33" s="1"/>
  <c r="B4" i="33"/>
  <c r="B77" i="32"/>
  <c r="B76" i="32"/>
  <c r="B68" i="32"/>
  <c r="B66" i="32"/>
  <c r="B65" i="32"/>
  <c r="B57" i="32"/>
  <c r="B55" i="32"/>
  <c r="B54" i="32"/>
  <c r="B46" i="32"/>
  <c r="B44" i="32"/>
  <c r="B43" i="32"/>
  <c r="B35" i="32"/>
  <c r="B32" i="32"/>
  <c r="C31" i="32"/>
  <c r="C42" i="32" s="1"/>
  <c r="B31" i="32"/>
  <c r="C30" i="32"/>
  <c r="C75" i="32" s="1"/>
  <c r="B30" i="32"/>
  <c r="C29" i="32"/>
  <c r="C53" i="32" s="1"/>
  <c r="B29" i="32"/>
  <c r="C28" i="32"/>
  <c r="B28" i="32"/>
  <c r="C27" i="32"/>
  <c r="C63" i="32" s="1"/>
  <c r="B27" i="32"/>
  <c r="C26" i="32"/>
  <c r="C74" i="32" s="1"/>
  <c r="B26" i="32"/>
  <c r="C25" i="32"/>
  <c r="C41" i="32" s="1"/>
  <c r="B25" i="32"/>
  <c r="C24" i="32"/>
  <c r="C52" i="32" s="1"/>
  <c r="B24" i="32"/>
  <c r="C23" i="32"/>
  <c r="C40" i="32" s="1"/>
  <c r="B23" i="32"/>
  <c r="C22" i="32"/>
  <c r="C51" i="32" s="1"/>
  <c r="B22" i="32"/>
  <c r="C21" i="32"/>
  <c r="C62" i="32" s="1"/>
  <c r="B21" i="32"/>
  <c r="C20" i="32"/>
  <c r="C73" i="32" s="1"/>
  <c r="B20" i="32"/>
  <c r="C19" i="32"/>
  <c r="C50" i="32" s="1"/>
  <c r="B19" i="32"/>
  <c r="C18" i="32"/>
  <c r="C39" i="32"/>
  <c r="B18" i="32"/>
  <c r="C17" i="32"/>
  <c r="C72" i="32" s="1"/>
  <c r="B17" i="32"/>
  <c r="C16" i="32"/>
  <c r="C61" i="32" s="1"/>
  <c r="B16" i="32"/>
  <c r="C15" i="32"/>
  <c r="C71" i="32" s="1"/>
  <c r="B15" i="32"/>
  <c r="C14" i="32"/>
  <c r="C60" i="32"/>
  <c r="B14" i="32"/>
  <c r="C13" i="32"/>
  <c r="C49" i="32" s="1"/>
  <c r="B13" i="32"/>
  <c r="C12" i="32"/>
  <c r="C38" i="32" s="1"/>
  <c r="B12" i="32"/>
  <c r="C11" i="32"/>
  <c r="B11" i="32"/>
  <c r="C10" i="32"/>
  <c r="C70" i="32" s="1"/>
  <c r="B10" i="32"/>
  <c r="C9" i="32"/>
  <c r="C59" i="32" s="1"/>
  <c r="B9" i="32"/>
  <c r="C8" i="32"/>
  <c r="C48" i="32" s="1"/>
  <c r="B8" i="32"/>
  <c r="C7" i="32"/>
  <c r="C58" i="32" s="1"/>
  <c r="B7" i="32"/>
  <c r="C6" i="32"/>
  <c r="C47" i="32" s="1"/>
  <c r="B6" i="32"/>
  <c r="C5" i="32"/>
  <c r="C36" i="32" s="1"/>
  <c r="B5" i="32"/>
  <c r="C4" i="32"/>
  <c r="B4" i="32"/>
  <c r="B77" i="31"/>
  <c r="B76" i="31"/>
  <c r="B68" i="31"/>
  <c r="B66" i="31"/>
  <c r="B65" i="31"/>
  <c r="B57" i="31"/>
  <c r="B55" i="31"/>
  <c r="B54" i="31"/>
  <c r="B46" i="31"/>
  <c r="B44" i="31"/>
  <c r="B43" i="31"/>
  <c r="B35" i="31"/>
  <c r="B32" i="31"/>
  <c r="C31" i="31"/>
  <c r="C42" i="31" s="1"/>
  <c r="B31" i="31"/>
  <c r="C30" i="31"/>
  <c r="C75" i="31" s="1"/>
  <c r="B30" i="31"/>
  <c r="C29" i="31"/>
  <c r="C53" i="31" s="1"/>
  <c r="B29" i="31"/>
  <c r="C28" i="31"/>
  <c r="B28" i="31"/>
  <c r="C27" i="31"/>
  <c r="C63" i="31" s="1"/>
  <c r="B27" i="31"/>
  <c r="C26" i="31"/>
  <c r="C74" i="31" s="1"/>
  <c r="B26" i="31"/>
  <c r="C25" i="31"/>
  <c r="C41" i="31" s="1"/>
  <c r="B25" i="31"/>
  <c r="C24" i="31"/>
  <c r="C52" i="31" s="1"/>
  <c r="B24" i="31"/>
  <c r="C23" i="31"/>
  <c r="C40" i="31" s="1"/>
  <c r="B23" i="31"/>
  <c r="C22" i="31"/>
  <c r="C51" i="31" s="1"/>
  <c r="B22" i="31"/>
  <c r="C21" i="31"/>
  <c r="C62" i="31"/>
  <c r="B21" i="31"/>
  <c r="C20" i="31"/>
  <c r="C73" i="31" s="1"/>
  <c r="B20" i="31"/>
  <c r="C19" i="31"/>
  <c r="C50" i="31" s="1"/>
  <c r="B19" i="31"/>
  <c r="C18" i="31"/>
  <c r="C39" i="31" s="1"/>
  <c r="B18" i="31"/>
  <c r="C17" i="31"/>
  <c r="C72" i="31" s="1"/>
  <c r="B17" i="31"/>
  <c r="C16" i="31"/>
  <c r="C61" i="31" s="1"/>
  <c r="B16" i="31"/>
  <c r="C15" i="31"/>
  <c r="C71" i="31"/>
  <c r="B15" i="31"/>
  <c r="C14" i="31"/>
  <c r="C60" i="31" s="1"/>
  <c r="B14" i="31"/>
  <c r="C13" i="31"/>
  <c r="C49" i="31" s="1"/>
  <c r="B13" i="31"/>
  <c r="C12" i="31"/>
  <c r="C38" i="31" s="1"/>
  <c r="B12" i="31"/>
  <c r="C11" i="31"/>
  <c r="C37" i="31" s="1"/>
  <c r="B11" i="31"/>
  <c r="C10" i="31"/>
  <c r="C70" i="31" s="1"/>
  <c r="B10" i="31"/>
  <c r="C9" i="31"/>
  <c r="C59" i="31" s="1"/>
  <c r="B9" i="31"/>
  <c r="C8" i="31"/>
  <c r="C48" i="31" s="1"/>
  <c r="B8" i="31"/>
  <c r="C7" i="31"/>
  <c r="C58" i="31" s="1"/>
  <c r="B7" i="31"/>
  <c r="C6" i="31"/>
  <c r="C47" i="31" s="1"/>
  <c r="B6" i="31"/>
  <c r="C5" i="31"/>
  <c r="C36" i="31"/>
  <c r="B5" i="31"/>
  <c r="C4" i="31"/>
  <c r="B4" i="31"/>
  <c r="B77" i="30"/>
  <c r="B76" i="30"/>
  <c r="B68" i="30"/>
  <c r="B66" i="30"/>
  <c r="B65" i="30"/>
  <c r="B57" i="30"/>
  <c r="B55" i="30"/>
  <c r="B54" i="30"/>
  <c r="B46" i="30"/>
  <c r="B44" i="30"/>
  <c r="B43" i="30"/>
  <c r="B35" i="30"/>
  <c r="B32" i="30"/>
  <c r="C31" i="30"/>
  <c r="C42" i="30" s="1"/>
  <c r="B31" i="30"/>
  <c r="C30" i="30"/>
  <c r="C75" i="30" s="1"/>
  <c r="B30" i="30"/>
  <c r="C29" i="30"/>
  <c r="C53" i="30" s="1"/>
  <c r="B29" i="30"/>
  <c r="C28" i="30"/>
  <c r="C64" i="30" s="1"/>
  <c r="B28" i="30"/>
  <c r="C27" i="30"/>
  <c r="C63" i="30" s="1"/>
  <c r="B27" i="30"/>
  <c r="C26" i="30"/>
  <c r="C74" i="30" s="1"/>
  <c r="B26" i="30"/>
  <c r="C25" i="30"/>
  <c r="C41" i="30" s="1"/>
  <c r="B25" i="30"/>
  <c r="C24" i="30"/>
  <c r="C52" i="30" s="1"/>
  <c r="B24" i="30"/>
  <c r="C23" i="30"/>
  <c r="C40" i="30" s="1"/>
  <c r="B23" i="30"/>
  <c r="C22" i="30"/>
  <c r="C51" i="30" s="1"/>
  <c r="B22" i="30"/>
  <c r="C21" i="30"/>
  <c r="C62" i="30" s="1"/>
  <c r="B21" i="30"/>
  <c r="C20" i="30"/>
  <c r="C73" i="30" s="1"/>
  <c r="B20" i="30"/>
  <c r="C19" i="30"/>
  <c r="C50" i="30" s="1"/>
  <c r="B19" i="30"/>
  <c r="C18" i="30"/>
  <c r="C39" i="30" s="1"/>
  <c r="B18" i="30"/>
  <c r="C17" i="30"/>
  <c r="C72" i="30" s="1"/>
  <c r="B17" i="30"/>
  <c r="C16" i="30"/>
  <c r="C61" i="30" s="1"/>
  <c r="B16" i="30"/>
  <c r="C15" i="30"/>
  <c r="C71" i="30"/>
  <c r="B15" i="30"/>
  <c r="C14" i="30"/>
  <c r="C60" i="30" s="1"/>
  <c r="B14" i="30"/>
  <c r="C13" i="30"/>
  <c r="C49" i="30"/>
  <c r="B13" i="30"/>
  <c r="C12" i="30"/>
  <c r="C38" i="30" s="1"/>
  <c r="B12" i="30"/>
  <c r="C11" i="30"/>
  <c r="C37" i="30" s="1"/>
  <c r="B11" i="30"/>
  <c r="C10" i="30"/>
  <c r="C70" i="30" s="1"/>
  <c r="B10" i="30"/>
  <c r="C9" i="30"/>
  <c r="C59" i="30" s="1"/>
  <c r="B9" i="30"/>
  <c r="C8" i="30"/>
  <c r="C48" i="30" s="1"/>
  <c r="B8" i="30"/>
  <c r="C7" i="30"/>
  <c r="C58" i="30" s="1"/>
  <c r="B7" i="30"/>
  <c r="C6" i="30"/>
  <c r="C47" i="30" s="1"/>
  <c r="B6" i="30"/>
  <c r="C5" i="30"/>
  <c r="C36" i="30"/>
  <c r="B5" i="30"/>
  <c r="C4" i="30"/>
  <c r="B4" i="30"/>
  <c r="B77" i="29"/>
  <c r="B76" i="29"/>
  <c r="B68" i="29"/>
  <c r="B66" i="29"/>
  <c r="B65" i="29"/>
  <c r="B57" i="29"/>
  <c r="B55" i="29"/>
  <c r="B54" i="29"/>
  <c r="B46" i="29"/>
  <c r="B44" i="29"/>
  <c r="B43" i="29"/>
  <c r="B35" i="29"/>
  <c r="B32" i="29"/>
  <c r="C31" i="29"/>
  <c r="C42" i="29" s="1"/>
  <c r="B31" i="29"/>
  <c r="C30" i="29"/>
  <c r="C75" i="29" s="1"/>
  <c r="B30" i="29"/>
  <c r="C29" i="29"/>
  <c r="C53" i="29" s="1"/>
  <c r="B29" i="29"/>
  <c r="C28" i="29"/>
  <c r="B28" i="29"/>
  <c r="C27" i="29"/>
  <c r="C63" i="29" s="1"/>
  <c r="B27" i="29"/>
  <c r="C26" i="29"/>
  <c r="C74" i="29" s="1"/>
  <c r="B26" i="29"/>
  <c r="C25" i="29"/>
  <c r="C41" i="29" s="1"/>
  <c r="B25" i="29"/>
  <c r="C24" i="29"/>
  <c r="C52" i="29"/>
  <c r="B24" i="29"/>
  <c r="C23" i="29"/>
  <c r="C40" i="29" s="1"/>
  <c r="B23" i="29"/>
  <c r="C22" i="29"/>
  <c r="C51" i="29" s="1"/>
  <c r="B22" i="29"/>
  <c r="C21" i="29"/>
  <c r="C62" i="29" s="1"/>
  <c r="B21" i="29"/>
  <c r="C20" i="29"/>
  <c r="C73" i="29" s="1"/>
  <c r="B20" i="29"/>
  <c r="C19" i="29"/>
  <c r="C50" i="29" s="1"/>
  <c r="B19" i="29"/>
  <c r="C18" i="29"/>
  <c r="C39" i="29" s="1"/>
  <c r="B18" i="29"/>
  <c r="C17" i="29"/>
  <c r="C72" i="29" s="1"/>
  <c r="B17" i="29"/>
  <c r="C16" i="29"/>
  <c r="C61" i="29"/>
  <c r="B16" i="29"/>
  <c r="C15" i="29"/>
  <c r="C71" i="29" s="1"/>
  <c r="B15" i="29"/>
  <c r="C14" i="29"/>
  <c r="C60" i="29" s="1"/>
  <c r="B14" i="29"/>
  <c r="C13" i="29"/>
  <c r="C49" i="29" s="1"/>
  <c r="B13" i="29"/>
  <c r="C12" i="29"/>
  <c r="C38" i="29" s="1"/>
  <c r="B12" i="29"/>
  <c r="C11" i="29"/>
  <c r="C37" i="29" s="1"/>
  <c r="B11" i="29"/>
  <c r="C10" i="29"/>
  <c r="C70" i="29" s="1"/>
  <c r="B10" i="29"/>
  <c r="C9" i="29"/>
  <c r="C59" i="29" s="1"/>
  <c r="B9" i="29"/>
  <c r="C8" i="29"/>
  <c r="C48" i="29"/>
  <c r="B8" i="29"/>
  <c r="C7" i="29"/>
  <c r="C58" i="29" s="1"/>
  <c r="B7" i="29"/>
  <c r="C6" i="29"/>
  <c r="C47" i="29" s="1"/>
  <c r="B6" i="29"/>
  <c r="C5" i="29"/>
  <c r="B5" i="29"/>
  <c r="C4" i="29"/>
  <c r="B4" i="29"/>
  <c r="B77" i="28"/>
  <c r="B76" i="28"/>
  <c r="B68" i="28"/>
  <c r="B66" i="28"/>
  <c r="B65" i="28"/>
  <c r="B57" i="28"/>
  <c r="B55" i="28"/>
  <c r="B54" i="28"/>
  <c r="B46" i="28"/>
  <c r="B44" i="28"/>
  <c r="B43" i="28"/>
  <c r="B35" i="28"/>
  <c r="B32" i="28"/>
  <c r="C31" i="28"/>
  <c r="C42" i="28" s="1"/>
  <c r="B31" i="28"/>
  <c r="C30" i="28"/>
  <c r="C75" i="28" s="1"/>
  <c r="B30" i="28"/>
  <c r="C29" i="28"/>
  <c r="C53" i="28" s="1"/>
  <c r="B29" i="28"/>
  <c r="C28" i="28"/>
  <c r="C64" i="28" s="1"/>
  <c r="B28" i="28"/>
  <c r="C27" i="28"/>
  <c r="C63" i="28" s="1"/>
  <c r="B27" i="28"/>
  <c r="C26" i="28"/>
  <c r="C74" i="28" s="1"/>
  <c r="B26" i="28"/>
  <c r="C25" i="28"/>
  <c r="C41" i="28" s="1"/>
  <c r="B25" i="28"/>
  <c r="C24" i="28"/>
  <c r="C52" i="28" s="1"/>
  <c r="B24" i="28"/>
  <c r="C23" i="28"/>
  <c r="C40" i="28" s="1"/>
  <c r="B23" i="28"/>
  <c r="C22" i="28"/>
  <c r="C51" i="28" s="1"/>
  <c r="B22" i="28"/>
  <c r="C21" i="28"/>
  <c r="C62" i="28" s="1"/>
  <c r="B21" i="28"/>
  <c r="C20" i="28"/>
  <c r="C73" i="28"/>
  <c r="B20" i="28"/>
  <c r="C19" i="28"/>
  <c r="C50" i="28" s="1"/>
  <c r="B19" i="28"/>
  <c r="C18" i="28"/>
  <c r="C39" i="28" s="1"/>
  <c r="B18" i="28"/>
  <c r="C17" i="28"/>
  <c r="C72" i="28" s="1"/>
  <c r="B17" i="28"/>
  <c r="C16" i="28"/>
  <c r="C61" i="28" s="1"/>
  <c r="B16" i="28"/>
  <c r="C15" i="28"/>
  <c r="C71" i="28" s="1"/>
  <c r="B15" i="28"/>
  <c r="C14" i="28"/>
  <c r="C60" i="28" s="1"/>
  <c r="B14" i="28"/>
  <c r="C13" i="28"/>
  <c r="C49" i="28" s="1"/>
  <c r="B13" i="28"/>
  <c r="C12" i="28"/>
  <c r="C38" i="28" s="1"/>
  <c r="B12" i="28"/>
  <c r="C11" i="28"/>
  <c r="C37" i="28" s="1"/>
  <c r="B11" i="28"/>
  <c r="C10" i="28"/>
  <c r="C70" i="28" s="1"/>
  <c r="B10" i="28"/>
  <c r="C9" i="28"/>
  <c r="C59" i="28" s="1"/>
  <c r="B9" i="28"/>
  <c r="C8" i="28"/>
  <c r="C48" i="28"/>
  <c r="B8" i="28"/>
  <c r="C7" i="28"/>
  <c r="C58" i="28" s="1"/>
  <c r="B7" i="28"/>
  <c r="C6" i="28"/>
  <c r="C47" i="28" s="1"/>
  <c r="B6" i="28"/>
  <c r="C5" i="28"/>
  <c r="C36" i="28" s="1"/>
  <c r="B5" i="28"/>
  <c r="C4" i="28"/>
  <c r="B4" i="28"/>
  <c r="B77" i="27"/>
  <c r="B76" i="27"/>
  <c r="B68" i="27"/>
  <c r="B66" i="27"/>
  <c r="B65" i="27"/>
  <c r="B57" i="27"/>
  <c r="B55" i="27"/>
  <c r="B54" i="27"/>
  <c r="B46" i="27"/>
  <c r="B44" i="27"/>
  <c r="B43" i="27"/>
  <c r="B35" i="27"/>
  <c r="B32" i="27"/>
  <c r="C31" i="27"/>
  <c r="C42" i="27" s="1"/>
  <c r="B31" i="27"/>
  <c r="C30" i="27"/>
  <c r="C75" i="27" s="1"/>
  <c r="B30" i="27"/>
  <c r="C29" i="27"/>
  <c r="C53" i="27" s="1"/>
  <c r="B29" i="27"/>
  <c r="C28" i="27"/>
  <c r="C64" i="27" s="1"/>
  <c r="B28" i="27"/>
  <c r="C27" i="27"/>
  <c r="C63" i="27" s="1"/>
  <c r="B27" i="27"/>
  <c r="C26" i="27"/>
  <c r="C74" i="27" s="1"/>
  <c r="B26" i="27"/>
  <c r="C25" i="27"/>
  <c r="C41" i="27" s="1"/>
  <c r="B25" i="27"/>
  <c r="C24" i="27"/>
  <c r="C52" i="27" s="1"/>
  <c r="B24" i="27"/>
  <c r="C23" i="27"/>
  <c r="C40" i="27" s="1"/>
  <c r="B23" i="27"/>
  <c r="C22" i="27"/>
  <c r="C51" i="27" s="1"/>
  <c r="B22" i="27"/>
  <c r="C21" i="27"/>
  <c r="C62" i="27" s="1"/>
  <c r="B21" i="27"/>
  <c r="C20" i="27"/>
  <c r="C73" i="27" s="1"/>
  <c r="B20" i="27"/>
  <c r="C19" i="27"/>
  <c r="C50" i="27" s="1"/>
  <c r="B19" i="27"/>
  <c r="C18" i="27"/>
  <c r="C39" i="27" s="1"/>
  <c r="B18" i="27"/>
  <c r="C17" i="27"/>
  <c r="B17" i="27"/>
  <c r="C16" i="27"/>
  <c r="C61" i="27" s="1"/>
  <c r="B16" i="27"/>
  <c r="C15" i="27"/>
  <c r="C71" i="27" s="1"/>
  <c r="B15" i="27"/>
  <c r="C14" i="27"/>
  <c r="C60" i="27" s="1"/>
  <c r="B14" i="27"/>
  <c r="C13" i="27"/>
  <c r="C49" i="27" s="1"/>
  <c r="B13" i="27"/>
  <c r="C12" i="27"/>
  <c r="C38" i="27" s="1"/>
  <c r="B12" i="27"/>
  <c r="C11" i="27"/>
  <c r="C37" i="27" s="1"/>
  <c r="B11" i="27"/>
  <c r="C10" i="27"/>
  <c r="C70" i="27" s="1"/>
  <c r="B10" i="27"/>
  <c r="C9" i="27"/>
  <c r="C59" i="27" s="1"/>
  <c r="B9" i="27"/>
  <c r="C8" i="27"/>
  <c r="C48" i="27" s="1"/>
  <c r="B8" i="27"/>
  <c r="C7" i="27"/>
  <c r="C58" i="27" s="1"/>
  <c r="B7" i="27"/>
  <c r="C6" i="27"/>
  <c r="C47" i="27" s="1"/>
  <c r="B6" i="27"/>
  <c r="C5" i="27"/>
  <c r="C36" i="27" s="1"/>
  <c r="B5" i="27"/>
  <c r="C4" i="27"/>
  <c r="C69" i="27" s="1"/>
  <c r="B4" i="27"/>
  <c r="B77" i="26"/>
  <c r="B76" i="26"/>
  <c r="B68" i="26"/>
  <c r="B66" i="26"/>
  <c r="B65" i="26"/>
  <c r="B57" i="26"/>
  <c r="B55" i="26"/>
  <c r="B54" i="26"/>
  <c r="B46" i="26"/>
  <c r="B44" i="26"/>
  <c r="B43" i="26"/>
  <c r="B35" i="26"/>
  <c r="B32" i="26"/>
  <c r="C31" i="26"/>
  <c r="C42" i="26" s="1"/>
  <c r="B31" i="26"/>
  <c r="C30" i="26"/>
  <c r="C75" i="26" s="1"/>
  <c r="B30" i="26"/>
  <c r="C29" i="26"/>
  <c r="C53" i="26"/>
  <c r="B29" i="26"/>
  <c r="C28" i="26"/>
  <c r="B28" i="26"/>
  <c r="C27" i="26"/>
  <c r="C63" i="26" s="1"/>
  <c r="B27" i="26"/>
  <c r="C26" i="26"/>
  <c r="C74" i="26" s="1"/>
  <c r="B26" i="26"/>
  <c r="C25" i="26"/>
  <c r="C41" i="26" s="1"/>
  <c r="B25" i="26"/>
  <c r="C24" i="26"/>
  <c r="C52" i="26" s="1"/>
  <c r="B24" i="26"/>
  <c r="C23" i="26"/>
  <c r="C40" i="26" s="1"/>
  <c r="B23" i="26"/>
  <c r="C22" i="26"/>
  <c r="C51" i="26" s="1"/>
  <c r="B22" i="26"/>
  <c r="C21" i="26"/>
  <c r="C62" i="26" s="1"/>
  <c r="B21" i="26"/>
  <c r="C20" i="26"/>
  <c r="C73" i="26"/>
  <c r="B20" i="26"/>
  <c r="C19" i="26"/>
  <c r="C50" i="26" s="1"/>
  <c r="B19" i="26"/>
  <c r="C18" i="26"/>
  <c r="C39" i="26" s="1"/>
  <c r="B18" i="26"/>
  <c r="C17" i="26"/>
  <c r="C72" i="26" s="1"/>
  <c r="B17" i="26"/>
  <c r="C16" i="26"/>
  <c r="C61" i="26" s="1"/>
  <c r="B16" i="26"/>
  <c r="C15" i="26"/>
  <c r="C71" i="26" s="1"/>
  <c r="B15" i="26"/>
  <c r="C14" i="26"/>
  <c r="C60" i="26" s="1"/>
  <c r="B14" i="26"/>
  <c r="C13" i="26"/>
  <c r="C49" i="26" s="1"/>
  <c r="B13" i="26"/>
  <c r="C12" i="26"/>
  <c r="C38" i="26" s="1"/>
  <c r="B12" i="26"/>
  <c r="C11" i="26"/>
  <c r="C37" i="26" s="1"/>
  <c r="B11" i="26"/>
  <c r="C10" i="26"/>
  <c r="C70" i="26" s="1"/>
  <c r="B10" i="26"/>
  <c r="C9" i="26"/>
  <c r="C59" i="26" s="1"/>
  <c r="B9" i="26"/>
  <c r="C8" i="26"/>
  <c r="C48" i="26" s="1"/>
  <c r="B8" i="26"/>
  <c r="C7" i="26"/>
  <c r="C58" i="26" s="1"/>
  <c r="B7" i="26"/>
  <c r="C6" i="26"/>
  <c r="C47" i="26" s="1"/>
  <c r="B6" i="26"/>
  <c r="C5" i="26"/>
  <c r="C36" i="26" s="1"/>
  <c r="B5" i="26"/>
  <c r="C4" i="26"/>
  <c r="B4" i="26"/>
  <c r="B77" i="25"/>
  <c r="B76" i="25"/>
  <c r="B68" i="25"/>
  <c r="B66" i="25"/>
  <c r="B65" i="25"/>
  <c r="B57" i="25"/>
  <c r="B55" i="25"/>
  <c r="B54" i="25"/>
  <c r="B46" i="25"/>
  <c r="B44" i="25"/>
  <c r="B43" i="25"/>
  <c r="B35" i="25"/>
  <c r="B32" i="25"/>
  <c r="C31" i="25"/>
  <c r="C42" i="25" s="1"/>
  <c r="B31" i="25"/>
  <c r="C30" i="25"/>
  <c r="C75" i="25" s="1"/>
  <c r="B30" i="25"/>
  <c r="C29" i="25"/>
  <c r="C53" i="25" s="1"/>
  <c r="B29" i="25"/>
  <c r="C28" i="25"/>
  <c r="B28" i="25"/>
  <c r="C27" i="25"/>
  <c r="C63" i="25" s="1"/>
  <c r="B27" i="25"/>
  <c r="C26" i="25"/>
  <c r="C74" i="25" s="1"/>
  <c r="B26" i="25"/>
  <c r="C25" i="25"/>
  <c r="C41" i="25" s="1"/>
  <c r="B25" i="25"/>
  <c r="C24" i="25"/>
  <c r="C52" i="25" s="1"/>
  <c r="B24" i="25"/>
  <c r="C23" i="25"/>
  <c r="C40" i="25" s="1"/>
  <c r="B23" i="25"/>
  <c r="C22" i="25"/>
  <c r="C51" i="25" s="1"/>
  <c r="B22" i="25"/>
  <c r="C21" i="25"/>
  <c r="C62" i="25" s="1"/>
  <c r="B21" i="25"/>
  <c r="C20" i="25"/>
  <c r="C73" i="25" s="1"/>
  <c r="B20" i="25"/>
  <c r="C19" i="25"/>
  <c r="C50" i="25" s="1"/>
  <c r="B19" i="25"/>
  <c r="C18" i="25"/>
  <c r="C39" i="25"/>
  <c r="B18" i="25"/>
  <c r="C17" i="25"/>
  <c r="C72" i="25" s="1"/>
  <c r="B17" i="25"/>
  <c r="C16" i="25"/>
  <c r="C61" i="25" s="1"/>
  <c r="B16" i="25"/>
  <c r="C15" i="25"/>
  <c r="C71" i="25" s="1"/>
  <c r="B15" i="25"/>
  <c r="C14" i="25"/>
  <c r="C60" i="25" s="1"/>
  <c r="B14" i="25"/>
  <c r="C13" i="25"/>
  <c r="C49" i="25" s="1"/>
  <c r="B13" i="25"/>
  <c r="C12" i="25"/>
  <c r="C38" i="25" s="1"/>
  <c r="B12" i="25"/>
  <c r="C11" i="25"/>
  <c r="C37" i="25" s="1"/>
  <c r="B11" i="25"/>
  <c r="C10" i="25"/>
  <c r="C70" i="25" s="1"/>
  <c r="B10" i="25"/>
  <c r="C9" i="25"/>
  <c r="C59" i="25" s="1"/>
  <c r="B9" i="25"/>
  <c r="C8" i="25"/>
  <c r="C48" i="25" s="1"/>
  <c r="B8" i="25"/>
  <c r="C7" i="25"/>
  <c r="C58" i="25" s="1"/>
  <c r="B7" i="25"/>
  <c r="C6" i="25"/>
  <c r="C47" i="25" s="1"/>
  <c r="B6" i="25"/>
  <c r="C5" i="25"/>
  <c r="C36" i="25" s="1"/>
  <c r="B5" i="25"/>
  <c r="C4" i="25"/>
  <c r="B4" i="25"/>
  <c r="B77" i="24"/>
  <c r="B76" i="24"/>
  <c r="B68" i="24"/>
  <c r="B66" i="24"/>
  <c r="B65" i="24"/>
  <c r="B57" i="24"/>
  <c r="B55" i="24"/>
  <c r="B54" i="24"/>
  <c r="B46" i="24"/>
  <c r="B44" i="24"/>
  <c r="B43" i="24"/>
  <c r="B35" i="24"/>
  <c r="B32" i="24"/>
  <c r="C31" i="24"/>
  <c r="C42" i="24" s="1"/>
  <c r="B31" i="24"/>
  <c r="C30" i="24"/>
  <c r="C75" i="24" s="1"/>
  <c r="B30" i="24"/>
  <c r="C29" i="24"/>
  <c r="C53" i="24" s="1"/>
  <c r="B29" i="24"/>
  <c r="C28" i="24"/>
  <c r="B28" i="24"/>
  <c r="C27" i="24"/>
  <c r="C63" i="24"/>
  <c r="B27" i="24"/>
  <c r="C26" i="24"/>
  <c r="C74" i="24" s="1"/>
  <c r="B26" i="24"/>
  <c r="C25" i="24"/>
  <c r="C41" i="24" s="1"/>
  <c r="B25" i="24"/>
  <c r="C24" i="24"/>
  <c r="C52" i="24" s="1"/>
  <c r="B24" i="24"/>
  <c r="C23" i="24"/>
  <c r="C40" i="24" s="1"/>
  <c r="B23" i="24"/>
  <c r="C22" i="24"/>
  <c r="C51" i="24" s="1"/>
  <c r="B22" i="24"/>
  <c r="C21" i="24"/>
  <c r="C62" i="24" s="1"/>
  <c r="B21" i="24"/>
  <c r="C20" i="24"/>
  <c r="C73" i="24" s="1"/>
  <c r="B20" i="24"/>
  <c r="C19" i="24"/>
  <c r="C50" i="24" s="1"/>
  <c r="B19" i="24"/>
  <c r="C18" i="24"/>
  <c r="C39" i="24" s="1"/>
  <c r="B18" i="24"/>
  <c r="C17" i="24"/>
  <c r="C72" i="24" s="1"/>
  <c r="B17" i="24"/>
  <c r="C16" i="24"/>
  <c r="C61" i="24" s="1"/>
  <c r="B16" i="24"/>
  <c r="C15" i="24"/>
  <c r="C71" i="24" s="1"/>
  <c r="B15" i="24"/>
  <c r="C14" i="24"/>
  <c r="C60" i="24" s="1"/>
  <c r="B14" i="24"/>
  <c r="C13" i="24"/>
  <c r="C49" i="24" s="1"/>
  <c r="B13" i="24"/>
  <c r="C12" i="24"/>
  <c r="C38" i="24" s="1"/>
  <c r="B12" i="24"/>
  <c r="C11" i="24"/>
  <c r="C37" i="24"/>
  <c r="B11" i="24"/>
  <c r="C10" i="24"/>
  <c r="C70" i="24" s="1"/>
  <c r="B10" i="24"/>
  <c r="C9" i="24"/>
  <c r="C59" i="24" s="1"/>
  <c r="B9" i="24"/>
  <c r="C8" i="24"/>
  <c r="C48" i="24" s="1"/>
  <c r="B8" i="24"/>
  <c r="C7" i="24"/>
  <c r="C58" i="24" s="1"/>
  <c r="C6" i="24"/>
  <c r="B6" i="24"/>
  <c r="C5" i="24"/>
  <c r="C36" i="24" s="1"/>
  <c r="B5" i="24"/>
  <c r="C4" i="24"/>
  <c r="B4" i="24"/>
  <c r="B77" i="23"/>
  <c r="B76" i="23"/>
  <c r="B68" i="23"/>
  <c r="B66" i="23"/>
  <c r="B65" i="23"/>
  <c r="B57" i="23"/>
  <c r="B55" i="23"/>
  <c r="B54" i="23"/>
  <c r="B46" i="23"/>
  <c r="B44" i="23"/>
  <c r="B43" i="23"/>
  <c r="B35" i="23"/>
  <c r="B32" i="23"/>
  <c r="C31" i="23"/>
  <c r="C42" i="23" s="1"/>
  <c r="B31" i="23"/>
  <c r="C30" i="23"/>
  <c r="C75" i="23" s="1"/>
  <c r="B30" i="23"/>
  <c r="C29" i="23"/>
  <c r="C53" i="23" s="1"/>
  <c r="B29" i="23"/>
  <c r="C28" i="23"/>
  <c r="B28" i="23"/>
  <c r="C27" i="23"/>
  <c r="C63" i="23" s="1"/>
  <c r="B27" i="23"/>
  <c r="C26" i="23"/>
  <c r="C74" i="23" s="1"/>
  <c r="B26" i="23"/>
  <c r="C25" i="23"/>
  <c r="C41" i="23" s="1"/>
  <c r="B25" i="23"/>
  <c r="C24" i="23"/>
  <c r="C52" i="23" s="1"/>
  <c r="B24" i="23"/>
  <c r="C23" i="23"/>
  <c r="C40" i="23" s="1"/>
  <c r="B23" i="23"/>
  <c r="C22" i="23"/>
  <c r="C51" i="23" s="1"/>
  <c r="B22" i="23"/>
  <c r="C21" i="23"/>
  <c r="C62" i="23" s="1"/>
  <c r="B21" i="23"/>
  <c r="C20" i="23"/>
  <c r="C73" i="23" s="1"/>
  <c r="B20" i="23"/>
  <c r="C19" i="23"/>
  <c r="C50" i="23" s="1"/>
  <c r="B19" i="23"/>
  <c r="C18" i="23"/>
  <c r="C39" i="23" s="1"/>
  <c r="B18" i="23"/>
  <c r="C17" i="23"/>
  <c r="C72" i="23" s="1"/>
  <c r="B17" i="23"/>
  <c r="C16" i="23"/>
  <c r="C61" i="23" s="1"/>
  <c r="B16" i="23"/>
  <c r="C15" i="23"/>
  <c r="C71" i="23" s="1"/>
  <c r="B15" i="23"/>
  <c r="C14" i="23"/>
  <c r="C60" i="23" s="1"/>
  <c r="B14" i="23"/>
  <c r="C13" i="23"/>
  <c r="C49" i="23" s="1"/>
  <c r="B13" i="23"/>
  <c r="C12" i="23"/>
  <c r="C38" i="23" s="1"/>
  <c r="B12" i="23"/>
  <c r="C11" i="23"/>
  <c r="C37" i="23" s="1"/>
  <c r="B11" i="23"/>
  <c r="C10" i="23"/>
  <c r="C70" i="23" s="1"/>
  <c r="B10" i="23"/>
  <c r="C9" i="23"/>
  <c r="C59" i="23" s="1"/>
  <c r="B9" i="23"/>
  <c r="C8" i="23"/>
  <c r="C48" i="23" s="1"/>
  <c r="B8" i="23"/>
  <c r="C7" i="23"/>
  <c r="C58" i="23" s="1"/>
  <c r="B7" i="23"/>
  <c r="C6" i="23"/>
  <c r="C47" i="23" s="1"/>
  <c r="B6" i="23"/>
  <c r="C5" i="23"/>
  <c r="C36" i="23" s="1"/>
  <c r="B5" i="23"/>
  <c r="C4" i="23"/>
  <c r="B4" i="23"/>
  <c r="B77" i="22"/>
  <c r="B76" i="22"/>
  <c r="B68" i="22"/>
  <c r="B66" i="22"/>
  <c r="B65" i="22"/>
  <c r="B57" i="22"/>
  <c r="B55" i="22"/>
  <c r="B54" i="22"/>
  <c r="B46" i="22"/>
  <c r="B44" i="22"/>
  <c r="B43" i="22"/>
  <c r="B35" i="22"/>
  <c r="B32" i="22"/>
  <c r="C31" i="22"/>
  <c r="C42" i="22" s="1"/>
  <c r="B31" i="22"/>
  <c r="C30" i="22"/>
  <c r="C75" i="22" s="1"/>
  <c r="B30" i="22"/>
  <c r="C29" i="22"/>
  <c r="C53" i="22" s="1"/>
  <c r="B29" i="22"/>
  <c r="C28" i="22"/>
  <c r="B28" i="22"/>
  <c r="C27" i="22"/>
  <c r="C63" i="22" s="1"/>
  <c r="B27" i="22"/>
  <c r="C26" i="22"/>
  <c r="C74" i="22" s="1"/>
  <c r="B26" i="22"/>
  <c r="C25" i="22"/>
  <c r="C41" i="22" s="1"/>
  <c r="B25" i="22"/>
  <c r="C24" i="22"/>
  <c r="C52" i="22"/>
  <c r="B24" i="22"/>
  <c r="C23" i="22"/>
  <c r="C40" i="22" s="1"/>
  <c r="B23" i="22"/>
  <c r="C22" i="22"/>
  <c r="C51" i="22" s="1"/>
  <c r="B22" i="22"/>
  <c r="C21" i="22"/>
  <c r="C62" i="22" s="1"/>
  <c r="B21" i="22"/>
  <c r="C20" i="22"/>
  <c r="C73" i="22" s="1"/>
  <c r="B20" i="22"/>
  <c r="C19" i="22"/>
  <c r="C50" i="22" s="1"/>
  <c r="B19" i="22"/>
  <c r="C18" i="22"/>
  <c r="C39" i="22" s="1"/>
  <c r="B18" i="22"/>
  <c r="C17" i="22"/>
  <c r="C72" i="22" s="1"/>
  <c r="B17" i="22"/>
  <c r="C16" i="22"/>
  <c r="C61" i="22" s="1"/>
  <c r="B16" i="22"/>
  <c r="C15" i="22"/>
  <c r="C71" i="22"/>
  <c r="B15" i="22"/>
  <c r="C14" i="22"/>
  <c r="C60" i="22" s="1"/>
  <c r="B14" i="22"/>
  <c r="C13" i="22"/>
  <c r="C49" i="22" s="1"/>
  <c r="B13" i="22"/>
  <c r="C12" i="22"/>
  <c r="C38" i="22" s="1"/>
  <c r="B12" i="22"/>
  <c r="C11" i="22"/>
  <c r="C37" i="22" s="1"/>
  <c r="B11" i="22"/>
  <c r="C10" i="22"/>
  <c r="C70" i="22" s="1"/>
  <c r="B10" i="22"/>
  <c r="C9" i="22"/>
  <c r="C59" i="22" s="1"/>
  <c r="B9" i="22"/>
  <c r="C8" i="22"/>
  <c r="C48" i="22" s="1"/>
  <c r="B8" i="22"/>
  <c r="C7" i="22"/>
  <c r="C58" i="22" s="1"/>
  <c r="B7" i="22"/>
  <c r="C6" i="22"/>
  <c r="C47" i="22" s="1"/>
  <c r="B6" i="22"/>
  <c r="C5" i="22"/>
  <c r="C36" i="22" s="1"/>
  <c r="B5" i="22"/>
  <c r="C4" i="22"/>
  <c r="B4" i="22"/>
  <c r="B77" i="21"/>
  <c r="B76" i="21"/>
  <c r="B68" i="21"/>
  <c r="B66" i="21"/>
  <c r="B65" i="21"/>
  <c r="B57" i="21"/>
  <c r="B55" i="21"/>
  <c r="B54" i="21"/>
  <c r="B46" i="21"/>
  <c r="B44" i="21"/>
  <c r="B43" i="21"/>
  <c r="B35" i="21"/>
  <c r="B32" i="21"/>
  <c r="C31" i="21"/>
  <c r="C42" i="21" s="1"/>
  <c r="B31" i="21"/>
  <c r="C30" i="21"/>
  <c r="C75" i="21" s="1"/>
  <c r="B30" i="21"/>
  <c r="C29" i="21"/>
  <c r="C53" i="21" s="1"/>
  <c r="B29" i="21"/>
  <c r="C28" i="21"/>
  <c r="B28" i="21"/>
  <c r="C27" i="21"/>
  <c r="C63" i="21" s="1"/>
  <c r="B27" i="21"/>
  <c r="C26" i="21"/>
  <c r="C74" i="21" s="1"/>
  <c r="B26" i="21"/>
  <c r="C25" i="21"/>
  <c r="C41" i="21" s="1"/>
  <c r="B25" i="21"/>
  <c r="C24" i="21"/>
  <c r="C52" i="21"/>
  <c r="B24" i="21"/>
  <c r="C23" i="21"/>
  <c r="C40" i="21" s="1"/>
  <c r="B23" i="21"/>
  <c r="C22" i="21"/>
  <c r="C51" i="21" s="1"/>
  <c r="B22" i="21"/>
  <c r="C21" i="21"/>
  <c r="C62" i="21" s="1"/>
  <c r="B21" i="21"/>
  <c r="C20" i="21"/>
  <c r="C73" i="21" s="1"/>
  <c r="B20" i="21"/>
  <c r="C19" i="21"/>
  <c r="C50" i="21" s="1"/>
  <c r="B19" i="21"/>
  <c r="C18" i="21"/>
  <c r="C39" i="21" s="1"/>
  <c r="B18" i="21"/>
  <c r="C17" i="21"/>
  <c r="C72" i="21" s="1"/>
  <c r="B17" i="21"/>
  <c r="C16" i="21"/>
  <c r="C61" i="21" s="1"/>
  <c r="B16" i="21"/>
  <c r="C15" i="21"/>
  <c r="C71" i="21" s="1"/>
  <c r="B15" i="21"/>
  <c r="C14" i="21"/>
  <c r="C60" i="21" s="1"/>
  <c r="B14" i="21"/>
  <c r="C13" i="21"/>
  <c r="C49" i="21" s="1"/>
  <c r="B13" i="21"/>
  <c r="C12" i="21"/>
  <c r="C38" i="21" s="1"/>
  <c r="B12" i="21"/>
  <c r="C11" i="21"/>
  <c r="C37" i="21" s="1"/>
  <c r="B11" i="21"/>
  <c r="C10" i="21"/>
  <c r="C70" i="21" s="1"/>
  <c r="B10" i="21"/>
  <c r="C9" i="21"/>
  <c r="C59" i="21" s="1"/>
  <c r="B9" i="21"/>
  <c r="C8" i="21"/>
  <c r="C48" i="21" s="1"/>
  <c r="B8" i="21"/>
  <c r="C7" i="21"/>
  <c r="C58" i="21" s="1"/>
  <c r="B7" i="21"/>
  <c r="C6" i="21"/>
  <c r="C47" i="21" s="1"/>
  <c r="B6" i="21"/>
  <c r="C5" i="21"/>
  <c r="C36" i="21" s="1"/>
  <c r="B5" i="21"/>
  <c r="C4" i="21"/>
  <c r="B4" i="21"/>
  <c r="B77" i="20"/>
  <c r="B76" i="20"/>
  <c r="B68" i="20"/>
  <c r="B66" i="20"/>
  <c r="B65" i="20"/>
  <c r="B57" i="20"/>
  <c r="B55" i="20"/>
  <c r="B54" i="20"/>
  <c r="B46" i="20"/>
  <c r="B44" i="20"/>
  <c r="B43" i="20"/>
  <c r="B35" i="20"/>
  <c r="B32" i="20"/>
  <c r="C31" i="20"/>
  <c r="C42" i="20" s="1"/>
  <c r="B31" i="20"/>
  <c r="C30" i="20"/>
  <c r="C75" i="20" s="1"/>
  <c r="B30" i="20"/>
  <c r="C29" i="20"/>
  <c r="C53" i="20" s="1"/>
  <c r="B29" i="20"/>
  <c r="C28" i="20"/>
  <c r="B28" i="20"/>
  <c r="C27" i="20"/>
  <c r="C63" i="20" s="1"/>
  <c r="B27" i="20"/>
  <c r="C26" i="20"/>
  <c r="C74" i="20" s="1"/>
  <c r="B26" i="20"/>
  <c r="C25" i="20"/>
  <c r="C41" i="20" s="1"/>
  <c r="B25" i="20"/>
  <c r="C24" i="20"/>
  <c r="C52" i="20" s="1"/>
  <c r="B24" i="20"/>
  <c r="C23" i="20"/>
  <c r="C40" i="20" s="1"/>
  <c r="B23" i="20"/>
  <c r="C22" i="20"/>
  <c r="C51" i="20" s="1"/>
  <c r="B22" i="20"/>
  <c r="C21" i="20"/>
  <c r="C62" i="20" s="1"/>
  <c r="B21" i="20"/>
  <c r="C20" i="20"/>
  <c r="C73" i="20" s="1"/>
  <c r="B20" i="20"/>
  <c r="C19" i="20"/>
  <c r="C50" i="20" s="1"/>
  <c r="C54" i="20" s="1"/>
  <c r="C55" i="20" s="1"/>
  <c r="G56" i="1" s="1"/>
  <c r="G87" i="1" s="1"/>
  <c r="B19" i="20"/>
  <c r="C18" i="20"/>
  <c r="C39" i="20" s="1"/>
  <c r="B18" i="20"/>
  <c r="C17" i="20"/>
  <c r="C72" i="20" s="1"/>
  <c r="B17" i="20"/>
  <c r="C16" i="20"/>
  <c r="C61" i="20" s="1"/>
  <c r="B16" i="20"/>
  <c r="C15" i="20"/>
  <c r="C71" i="20" s="1"/>
  <c r="B15" i="20"/>
  <c r="C14" i="20"/>
  <c r="C60" i="20" s="1"/>
  <c r="B14" i="20"/>
  <c r="C13" i="20"/>
  <c r="C49" i="20" s="1"/>
  <c r="B13" i="20"/>
  <c r="C12" i="20"/>
  <c r="C38" i="20" s="1"/>
  <c r="B12" i="20"/>
  <c r="C11" i="20"/>
  <c r="C37" i="20" s="1"/>
  <c r="B11" i="20"/>
  <c r="C10" i="20"/>
  <c r="C70" i="20" s="1"/>
  <c r="B10" i="20"/>
  <c r="C9" i="20"/>
  <c r="C59" i="20" s="1"/>
  <c r="B9" i="20"/>
  <c r="C8" i="20"/>
  <c r="C48" i="20" s="1"/>
  <c r="B8" i="20"/>
  <c r="C7" i="20"/>
  <c r="C58" i="20" s="1"/>
  <c r="B7" i="20"/>
  <c r="C6" i="20"/>
  <c r="C47" i="20" s="1"/>
  <c r="B6" i="20"/>
  <c r="C5" i="20"/>
  <c r="C36" i="20" s="1"/>
  <c r="B5" i="20"/>
  <c r="C4" i="20"/>
  <c r="B4" i="20"/>
  <c r="C5" i="7"/>
  <c r="C36" i="7" s="1"/>
  <c r="C6" i="7"/>
  <c r="C47" i="7" s="1"/>
  <c r="C7" i="7"/>
  <c r="C58" i="7" s="1"/>
  <c r="C8" i="7"/>
  <c r="C48" i="7" s="1"/>
  <c r="C9" i="7"/>
  <c r="C59" i="7" s="1"/>
  <c r="C10" i="7"/>
  <c r="C70" i="7" s="1"/>
  <c r="C11" i="7"/>
  <c r="C37" i="7" s="1"/>
  <c r="C12" i="7"/>
  <c r="C38" i="7" s="1"/>
  <c r="C13" i="7"/>
  <c r="C49" i="7" s="1"/>
  <c r="C14" i="7"/>
  <c r="C60" i="7" s="1"/>
  <c r="C65" i="7" s="1"/>
  <c r="C66" i="7" s="1"/>
  <c r="F67" i="1" s="1"/>
  <c r="F86" i="1" s="1"/>
  <c r="C15" i="7"/>
  <c r="C71" i="7" s="1"/>
  <c r="C16" i="7"/>
  <c r="C61" i="7" s="1"/>
  <c r="C17" i="7"/>
  <c r="C72" i="7" s="1"/>
  <c r="C18" i="7"/>
  <c r="C39" i="7" s="1"/>
  <c r="C19" i="7"/>
  <c r="C50" i="7" s="1"/>
  <c r="C20" i="7"/>
  <c r="C73" i="7" s="1"/>
  <c r="C21" i="7"/>
  <c r="C62" i="7" s="1"/>
  <c r="C22" i="7"/>
  <c r="C51" i="7" s="1"/>
  <c r="C23" i="7"/>
  <c r="C40" i="7" s="1"/>
  <c r="C24" i="7"/>
  <c r="C52" i="7" s="1"/>
  <c r="C25" i="7"/>
  <c r="C41" i="7" s="1"/>
  <c r="C26" i="7"/>
  <c r="C74" i="7" s="1"/>
  <c r="C27" i="7"/>
  <c r="C63" i="7" s="1"/>
  <c r="C28" i="7"/>
  <c r="C64" i="7" s="1"/>
  <c r="C29" i="7"/>
  <c r="C53" i="7" s="1"/>
  <c r="C30" i="7"/>
  <c r="C75" i="7" s="1"/>
  <c r="C31" i="7"/>
  <c r="C42" i="7" s="1"/>
  <c r="C4" i="7"/>
  <c r="B6" i="7"/>
  <c r="B7" i="7"/>
  <c r="B8" i="7"/>
  <c r="B9" i="7"/>
  <c r="B10" i="7"/>
  <c r="B11" i="7"/>
  <c r="B12" i="7"/>
  <c r="B13" i="7"/>
  <c r="B14" i="7"/>
  <c r="B15" i="7"/>
  <c r="B16" i="7"/>
  <c r="B17" i="7"/>
  <c r="B18" i="7"/>
  <c r="B19" i="7"/>
  <c r="B20" i="7"/>
  <c r="B21" i="7"/>
  <c r="B22" i="7"/>
  <c r="B23" i="7"/>
  <c r="B24" i="7"/>
  <c r="B25" i="7"/>
  <c r="B26" i="7"/>
  <c r="B27" i="7"/>
  <c r="B28" i="7"/>
  <c r="B29" i="7"/>
  <c r="B30" i="7"/>
  <c r="B31" i="7"/>
  <c r="B4" i="7"/>
  <c r="C5" i="6"/>
  <c r="C36" i="6" s="1"/>
  <c r="C6" i="6"/>
  <c r="C47" i="6" s="1"/>
  <c r="C7" i="6"/>
  <c r="C58" i="6" s="1"/>
  <c r="C8" i="6"/>
  <c r="C48" i="6" s="1"/>
  <c r="C9" i="6"/>
  <c r="C59" i="6" s="1"/>
  <c r="C10" i="6"/>
  <c r="C70" i="6" s="1"/>
  <c r="C11" i="6"/>
  <c r="C37" i="6" s="1"/>
  <c r="C12" i="6"/>
  <c r="C38" i="6" s="1"/>
  <c r="C13" i="6"/>
  <c r="C49" i="6" s="1"/>
  <c r="C14" i="6"/>
  <c r="C60" i="6" s="1"/>
  <c r="C15" i="6"/>
  <c r="C71" i="6" s="1"/>
  <c r="C16" i="6"/>
  <c r="C61" i="6" s="1"/>
  <c r="C17" i="6"/>
  <c r="C72" i="6" s="1"/>
  <c r="C18" i="6"/>
  <c r="C39" i="6" s="1"/>
  <c r="C19" i="6"/>
  <c r="C50" i="6" s="1"/>
  <c r="C20" i="6"/>
  <c r="C73" i="6" s="1"/>
  <c r="C21" i="6"/>
  <c r="C62" i="6" s="1"/>
  <c r="C22" i="6"/>
  <c r="C51" i="6" s="1"/>
  <c r="C23" i="6"/>
  <c r="C40" i="6" s="1"/>
  <c r="C24" i="6"/>
  <c r="C52" i="6" s="1"/>
  <c r="C25" i="6"/>
  <c r="C41" i="6" s="1"/>
  <c r="C26" i="6"/>
  <c r="C74" i="6" s="1"/>
  <c r="C27" i="6"/>
  <c r="C63" i="6" s="1"/>
  <c r="C28" i="6"/>
  <c r="C64" i="6" s="1"/>
  <c r="C29" i="6"/>
  <c r="C53" i="6" s="1"/>
  <c r="C30" i="6"/>
  <c r="C75" i="6" s="1"/>
  <c r="C31" i="6"/>
  <c r="C42" i="6" s="1"/>
  <c r="C4" i="6"/>
  <c r="B75" i="6"/>
  <c r="B75" i="24" s="1"/>
  <c r="B74" i="6"/>
  <c r="B73" i="6"/>
  <c r="B73" i="36" s="1"/>
  <c r="B72" i="6"/>
  <c r="B72" i="35" s="1"/>
  <c r="B71" i="6"/>
  <c r="B71" i="36" s="1"/>
  <c r="B70" i="6"/>
  <c r="B69" i="6"/>
  <c r="B69" i="30" s="1"/>
  <c r="B64" i="6"/>
  <c r="B63" i="6"/>
  <c r="B62" i="6"/>
  <c r="B62" i="20" s="1"/>
  <c r="B61" i="6"/>
  <c r="B61" i="31" s="1"/>
  <c r="B60" i="6"/>
  <c r="B60" i="32" s="1"/>
  <c r="B59" i="6"/>
  <c r="B58" i="6"/>
  <c r="B58" i="20" s="1"/>
  <c r="B53" i="6"/>
  <c r="B53" i="36" s="1"/>
  <c r="B52" i="6"/>
  <c r="B52" i="20" s="1"/>
  <c r="B51" i="6"/>
  <c r="B50" i="6"/>
  <c r="B50" i="34" s="1"/>
  <c r="B49" i="6"/>
  <c r="B49" i="23" s="1"/>
  <c r="B48" i="6"/>
  <c r="B48" i="33" s="1"/>
  <c r="B47" i="6"/>
  <c r="B42" i="6"/>
  <c r="B42" i="30" s="1"/>
  <c r="B41" i="6"/>
  <c r="B41" i="20" s="1"/>
  <c r="B40" i="6"/>
  <c r="B40" i="25" s="1"/>
  <c r="B39" i="6"/>
  <c r="B38" i="6"/>
  <c r="B38" i="29" s="1"/>
  <c r="B37" i="35"/>
  <c r="B36" i="6"/>
  <c r="B36" i="29" s="1"/>
  <c r="C69" i="29"/>
  <c r="C69" i="22"/>
  <c r="C69" i="34"/>
  <c r="C69" i="28"/>
  <c r="C32" i="28"/>
  <c r="C69" i="35"/>
  <c r="C69" i="24"/>
  <c r="C69" i="32"/>
  <c r="C69" i="36"/>
  <c r="C69" i="21"/>
  <c r="C69" i="37"/>
  <c r="C69" i="25"/>
  <c r="C69" i="26"/>
  <c r="B52" i="29"/>
  <c r="B62" i="36"/>
  <c r="B71" i="28"/>
  <c r="B37" i="26"/>
  <c r="B69" i="21"/>
  <c r="B60" i="33"/>
  <c r="B60" i="24"/>
  <c r="B60" i="31"/>
  <c r="B60" i="22"/>
  <c r="B60" i="27"/>
  <c r="B60" i="20"/>
  <c r="B60" i="35"/>
  <c r="B60" i="26"/>
  <c r="B61" i="23"/>
  <c r="B50" i="21"/>
  <c r="B50" i="35"/>
  <c r="B74" i="29"/>
  <c r="B73" i="29"/>
  <c r="B38" i="37"/>
  <c r="B38" i="28"/>
  <c r="B38" i="35"/>
  <c r="B38" i="24"/>
  <c r="B38" i="32"/>
  <c r="B38" i="22"/>
  <c r="B38" i="30"/>
  <c r="B39" i="35"/>
  <c r="B72" i="26"/>
  <c r="B37" i="30"/>
  <c r="B37" i="21"/>
  <c r="B37" i="37"/>
  <c r="B37" i="29"/>
  <c r="B37" i="27"/>
  <c r="B37" i="36"/>
  <c r="B37" i="28"/>
  <c r="B37" i="34"/>
  <c r="B37" i="25"/>
  <c r="B37" i="33"/>
  <c r="B37" i="24"/>
  <c r="B37" i="32"/>
  <c r="B37" i="23"/>
  <c r="B37" i="31"/>
  <c r="B37" i="22"/>
  <c r="B62" i="27"/>
  <c r="B62" i="22"/>
  <c r="B62" i="30"/>
  <c r="B62" i="37"/>
  <c r="B62" i="29"/>
  <c r="B62" i="35"/>
  <c r="B62" i="34"/>
  <c r="B62" i="25"/>
  <c r="B62" i="33"/>
  <c r="B62" i="32"/>
  <c r="B62" i="23"/>
  <c r="B63" i="20"/>
  <c r="B63" i="25"/>
  <c r="B63" i="27"/>
  <c r="B52" i="32"/>
  <c r="B52" i="23"/>
  <c r="B52" i="31"/>
  <c r="B52" i="22"/>
  <c r="B52" i="30"/>
  <c r="B52" i="21"/>
  <c r="B52" i="37"/>
  <c r="B52" i="36"/>
  <c r="B52" i="28"/>
  <c r="B52" i="35"/>
  <c r="B52" i="27"/>
  <c r="B52" i="26"/>
  <c r="B52" i="34"/>
  <c r="B52" i="25"/>
  <c r="B52" i="33"/>
  <c r="B52" i="24"/>
  <c r="B62" i="28"/>
  <c r="B48" i="27"/>
  <c r="B48" i="32"/>
  <c r="B48" i="30"/>
  <c r="B49" i="24"/>
  <c r="B64" i="37"/>
  <c r="B64" i="29"/>
  <c r="B64" i="20"/>
  <c r="B64" i="36"/>
  <c r="B64" i="28"/>
  <c r="B64" i="35"/>
  <c r="B64" i="26"/>
  <c r="B64" i="33"/>
  <c r="B64" i="27"/>
  <c r="B64" i="24"/>
  <c r="B64" i="32"/>
  <c r="B64" i="23"/>
  <c r="B64" i="31"/>
  <c r="B64" i="22"/>
  <c r="B64" i="30"/>
  <c r="B64" i="21"/>
  <c r="B41" i="25"/>
  <c r="B41" i="32"/>
  <c r="B41" i="37"/>
  <c r="B41" i="35"/>
  <c r="B53" i="30"/>
  <c r="B53" i="35"/>
  <c r="B53" i="25"/>
  <c r="B53" i="23"/>
  <c r="B69" i="23"/>
  <c r="B69" i="29"/>
  <c r="B69" i="35"/>
  <c r="B69" i="25"/>
  <c r="B42" i="21"/>
  <c r="B60" i="21"/>
  <c r="B60" i="30"/>
  <c r="B72" i="21"/>
  <c r="B72" i="37"/>
  <c r="B72" i="36"/>
  <c r="B72" i="28"/>
  <c r="B72" i="25"/>
  <c r="B72" i="33"/>
  <c r="B72" i="23"/>
  <c r="B72" i="31"/>
  <c r="B75" i="35"/>
  <c r="B40" i="26"/>
  <c r="B40" i="24"/>
  <c r="B40" i="21"/>
  <c r="B40" i="28"/>
  <c r="B42" i="33"/>
  <c r="B42" i="24"/>
  <c r="B42" i="32"/>
  <c r="B42" i="23"/>
  <c r="B42" i="31"/>
  <c r="B42" i="22"/>
  <c r="B42" i="37"/>
  <c r="B42" i="29"/>
  <c r="B42" i="20"/>
  <c r="B42" i="36"/>
  <c r="B42" i="28"/>
  <c r="B42" i="35"/>
  <c r="B42" i="26"/>
  <c r="B42" i="34"/>
  <c r="B42" i="27"/>
  <c r="B42" i="25"/>
  <c r="B58" i="27"/>
  <c r="B58" i="33"/>
  <c r="B58" i="30"/>
  <c r="B58" i="36"/>
  <c r="B70" i="22"/>
  <c r="B70" i="30"/>
  <c r="B70" i="34"/>
  <c r="B70" i="27"/>
  <c r="B70" i="24"/>
  <c r="B41" i="31"/>
  <c r="B51" i="24"/>
  <c r="B51" i="32"/>
  <c r="B51" i="23"/>
  <c r="B51" i="22"/>
  <c r="B51" i="37"/>
  <c r="B51" i="29"/>
  <c r="B51" i="36"/>
  <c r="B51" i="28"/>
  <c r="B51" i="35"/>
  <c r="B51" i="26"/>
  <c r="B51" i="34"/>
  <c r="B51" i="25"/>
  <c r="B47" i="33"/>
  <c r="B47" i="31"/>
  <c r="B59" i="34"/>
  <c r="B59" i="32"/>
  <c r="B59" i="23"/>
  <c r="B59" i="37"/>
  <c r="B59" i="27"/>
  <c r="B59" i="35"/>
  <c r="B71" i="31"/>
  <c r="B71" i="22"/>
  <c r="B71" i="30"/>
  <c r="B71" i="21"/>
  <c r="B71" i="37"/>
  <c r="B71" i="29"/>
  <c r="B71" i="20"/>
  <c r="B71" i="35"/>
  <c r="B71" i="26"/>
  <c r="B71" i="34"/>
  <c r="B71" i="27"/>
  <c r="B71" i="25"/>
  <c r="B71" i="33"/>
  <c r="B71" i="24"/>
  <c r="B71" i="32"/>
  <c r="B71" i="23"/>
  <c r="B37" i="20"/>
  <c r="B47" i="20"/>
  <c r="B38" i="25"/>
  <c r="B64" i="25"/>
  <c r="B63" i="26"/>
  <c r="B38" i="34"/>
  <c r="B64" i="34"/>
  <c r="B63" i="35"/>
  <c r="C64" i="37"/>
  <c r="C64" i="36"/>
  <c r="C64" i="35"/>
  <c r="C64" i="32"/>
  <c r="C64" i="31"/>
  <c r="C64" i="29"/>
  <c r="C64" i="26"/>
  <c r="C64" i="25"/>
  <c r="C64" i="24"/>
  <c r="C64" i="23"/>
  <c r="C64" i="22"/>
  <c r="C64" i="21"/>
  <c r="C64" i="20"/>
  <c r="D70" i="1"/>
  <c r="D71" i="1"/>
  <c r="D72" i="1"/>
  <c r="D73" i="1"/>
  <c r="D74" i="1"/>
  <c r="D75" i="1"/>
  <c r="D76" i="1"/>
  <c r="D59" i="1"/>
  <c r="D60" i="1"/>
  <c r="D61" i="1"/>
  <c r="D62" i="1"/>
  <c r="D63" i="1"/>
  <c r="D64" i="1"/>
  <c r="D65" i="1"/>
  <c r="D48" i="1"/>
  <c r="D49" i="1"/>
  <c r="D50" i="1"/>
  <c r="D51" i="1"/>
  <c r="D52" i="1"/>
  <c r="D53" i="1"/>
  <c r="D54" i="1"/>
  <c r="B5" i="7"/>
  <c r="B32" i="7"/>
  <c r="B35" i="7"/>
  <c r="B43" i="7"/>
  <c r="B44" i="7"/>
  <c r="B46" i="7"/>
  <c r="B54" i="7"/>
  <c r="B55" i="7"/>
  <c r="B57" i="7"/>
  <c r="B65" i="7"/>
  <c r="B66" i="7"/>
  <c r="B68" i="7"/>
  <c r="B73" i="7"/>
  <c r="B76" i="7"/>
  <c r="B77" i="7"/>
  <c r="B40" i="7"/>
  <c r="B42" i="7"/>
  <c r="B37" i="7"/>
  <c r="B52" i="7"/>
  <c r="B60" i="7"/>
  <c r="B62" i="7"/>
  <c r="B64" i="7"/>
  <c r="B72" i="7"/>
  <c r="B51" i="7"/>
  <c r="B63" i="7"/>
  <c r="B71" i="7"/>
  <c r="B74" i="7"/>
  <c r="B36" i="7"/>
  <c r="C76" i="1"/>
  <c r="C75" i="1"/>
  <c r="C73" i="1"/>
  <c r="C72" i="1"/>
  <c r="C71" i="1"/>
  <c r="C70" i="1"/>
  <c r="C65" i="1"/>
  <c r="C64" i="1"/>
  <c r="C63" i="1"/>
  <c r="C62" i="1"/>
  <c r="C61" i="1"/>
  <c r="C59" i="1"/>
  <c r="C60" i="1"/>
  <c r="C54" i="1"/>
  <c r="C53" i="1"/>
  <c r="C52" i="1"/>
  <c r="C51" i="1"/>
  <c r="C49" i="1"/>
  <c r="C48" i="1"/>
  <c r="D37" i="1"/>
  <c r="D38" i="1"/>
  <c r="D39" i="1"/>
  <c r="D40" i="1"/>
  <c r="D41" i="1"/>
  <c r="D42" i="1"/>
  <c r="D43" i="1"/>
  <c r="C43" i="1"/>
  <c r="C42" i="1"/>
  <c r="C41" i="1"/>
  <c r="C40" i="1"/>
  <c r="C39" i="1"/>
  <c r="C38" i="1"/>
  <c r="C37" i="1"/>
  <c r="C76" i="22" l="1"/>
  <c r="C77" i="22" s="1"/>
  <c r="L78" i="1" s="1"/>
  <c r="L84" i="1" s="1"/>
  <c r="C54" i="29"/>
  <c r="C55" i="29" s="1"/>
  <c r="X56" i="1" s="1"/>
  <c r="X87" i="1" s="1"/>
  <c r="B53" i="7"/>
  <c r="B69" i="26"/>
  <c r="B69" i="20"/>
  <c r="B69" i="31"/>
  <c r="B69" i="33"/>
  <c r="B53" i="33"/>
  <c r="B53" i="27"/>
  <c r="B53" i="21"/>
  <c r="B41" i="26"/>
  <c r="B41" i="29"/>
  <c r="B41" i="23"/>
  <c r="B41" i="33"/>
  <c r="B49" i="30"/>
  <c r="B73" i="35"/>
  <c r="C32" i="25"/>
  <c r="C69" i="33"/>
  <c r="B53" i="28"/>
  <c r="C32" i="34"/>
  <c r="C65" i="22"/>
  <c r="C66" i="22" s="1"/>
  <c r="L67" i="1" s="1"/>
  <c r="L86" i="1" s="1"/>
  <c r="C43" i="31"/>
  <c r="C44" i="31" s="1"/>
  <c r="V45" i="1" s="1"/>
  <c r="V85" i="1" s="1"/>
  <c r="B73" i="27"/>
  <c r="B69" i="27"/>
  <c r="B69" i="28"/>
  <c r="B69" i="37"/>
  <c r="B69" i="32"/>
  <c r="B53" i="32"/>
  <c r="B53" i="34"/>
  <c r="B53" i="29"/>
  <c r="B53" i="22"/>
  <c r="B41" i="28"/>
  <c r="B41" i="21"/>
  <c r="B41" i="24"/>
  <c r="B41" i="34"/>
  <c r="B49" i="27"/>
  <c r="B73" i="22"/>
  <c r="B60" i="25"/>
  <c r="B60" i="28"/>
  <c r="B60" i="29"/>
  <c r="B60" i="23"/>
  <c r="B40" i="27"/>
  <c r="C32" i="26"/>
  <c r="C32" i="36"/>
  <c r="C32" i="35"/>
  <c r="C54" i="26"/>
  <c r="C55" i="26" s="1"/>
  <c r="N56" i="1" s="1"/>
  <c r="N87" i="1" s="1"/>
  <c r="C54" i="28"/>
  <c r="C55" i="28" s="1"/>
  <c r="U56" i="1" s="1"/>
  <c r="U87" i="1" s="1"/>
  <c r="C54" i="31"/>
  <c r="C55" i="31" s="1"/>
  <c r="V56" i="1" s="1"/>
  <c r="V87" i="1" s="1"/>
  <c r="C54" i="21"/>
  <c r="C55" i="21" s="1"/>
  <c r="K56" i="1" s="1"/>
  <c r="K87" i="1" s="1"/>
  <c r="B69" i="7"/>
  <c r="B41" i="7"/>
  <c r="B41" i="22"/>
  <c r="B69" i="34"/>
  <c r="B69" i="36"/>
  <c r="B69" i="22"/>
  <c r="B69" i="24"/>
  <c r="B53" i="24"/>
  <c r="B53" i="26"/>
  <c r="B53" i="37"/>
  <c r="B53" i="31"/>
  <c r="B41" i="36"/>
  <c r="B41" i="30"/>
  <c r="B41" i="27"/>
  <c r="B49" i="28"/>
  <c r="B53" i="20"/>
  <c r="B73" i="24"/>
  <c r="B60" i="34"/>
  <c r="B60" i="36"/>
  <c r="B60" i="37"/>
  <c r="C54" i="22"/>
  <c r="C55" i="22" s="1"/>
  <c r="L56" i="1" s="1"/>
  <c r="L87" i="1" s="1"/>
  <c r="C76" i="26"/>
  <c r="C77" i="26" s="1"/>
  <c r="N78" i="1" s="1"/>
  <c r="N84" i="1" s="1"/>
  <c r="C65" i="27"/>
  <c r="C66" i="27" s="1"/>
  <c r="M67" i="1" s="1"/>
  <c r="M86" i="1" s="1"/>
  <c r="C76" i="33"/>
  <c r="C77" i="33" s="1"/>
  <c r="T78" i="1" s="1"/>
  <c r="T84" i="1" s="1"/>
  <c r="C65" i="33"/>
  <c r="C66" i="33" s="1"/>
  <c r="T67" i="1" s="1"/>
  <c r="T86" i="1" s="1"/>
  <c r="C43" i="34"/>
  <c r="C44" i="34" s="1"/>
  <c r="R45" i="1" s="1"/>
  <c r="R85" i="1" s="1"/>
  <c r="C76" i="35"/>
  <c r="C77" i="35" s="1"/>
  <c r="Q78" i="1" s="1"/>
  <c r="Q84" i="1" s="1"/>
  <c r="C76" i="36"/>
  <c r="C77" i="36" s="1"/>
  <c r="P78" i="1" s="1"/>
  <c r="P84" i="1" s="1"/>
  <c r="C54" i="27"/>
  <c r="C55" i="27" s="1"/>
  <c r="M56" i="1" s="1"/>
  <c r="M87" i="1" s="1"/>
  <c r="C54" i="37"/>
  <c r="C55" i="37" s="1"/>
  <c r="O56" i="1" s="1"/>
  <c r="O87" i="1" s="1"/>
  <c r="C76" i="34"/>
  <c r="C77" i="34" s="1"/>
  <c r="R78" i="1" s="1"/>
  <c r="R84" i="1" s="1"/>
  <c r="C76" i="28"/>
  <c r="C77" i="28" s="1"/>
  <c r="U78" i="1" s="1"/>
  <c r="U84" i="1" s="1"/>
  <c r="C65" i="35"/>
  <c r="C66" i="35" s="1"/>
  <c r="Q67" i="1" s="1"/>
  <c r="Q86" i="1" s="1"/>
  <c r="C54" i="35"/>
  <c r="C55" i="35" s="1"/>
  <c r="Q56" i="1" s="1"/>
  <c r="Q87" i="1" s="1"/>
  <c r="C65" i="31"/>
  <c r="C66" i="31" s="1"/>
  <c r="V67" i="1" s="1"/>
  <c r="V86" i="1" s="1"/>
  <c r="C76" i="25"/>
  <c r="C77" i="25" s="1"/>
  <c r="H78" i="1" s="1"/>
  <c r="H84" i="1" s="1"/>
  <c r="C76" i="21"/>
  <c r="C77" i="21" s="1"/>
  <c r="K78" i="1" s="1"/>
  <c r="K84" i="1" s="1"/>
  <c r="C43" i="21"/>
  <c r="C44" i="21" s="1"/>
  <c r="K45" i="1" s="1"/>
  <c r="K85" i="1" s="1"/>
  <c r="C65" i="21"/>
  <c r="C66" i="21" s="1"/>
  <c r="K67" i="1" s="1"/>
  <c r="K86" i="1" s="1"/>
  <c r="C43" i="22"/>
  <c r="C44" i="22" s="1"/>
  <c r="L45" i="1" s="1"/>
  <c r="L85" i="1" s="1"/>
  <c r="C54" i="36"/>
  <c r="C55" i="36" s="1"/>
  <c r="P56" i="1" s="1"/>
  <c r="P87" i="1" s="1"/>
  <c r="C65" i="36"/>
  <c r="C66" i="36" s="1"/>
  <c r="P67" i="1" s="1"/>
  <c r="P86" i="1" s="1"/>
  <c r="C76" i="37"/>
  <c r="C77" i="37" s="1"/>
  <c r="O78" i="1" s="1"/>
  <c r="O84" i="1" s="1"/>
  <c r="C43" i="37"/>
  <c r="C44" i="37" s="1"/>
  <c r="O45" i="1" s="1"/>
  <c r="O85" i="1" s="1"/>
  <c r="C65" i="32"/>
  <c r="C66" i="32" s="1"/>
  <c r="S67" i="1" s="1"/>
  <c r="S86" i="1" s="1"/>
  <c r="C43" i="7"/>
  <c r="C44" i="7" s="1"/>
  <c r="F45" i="1" s="1"/>
  <c r="F85" i="1" s="1"/>
  <c r="C54" i="7"/>
  <c r="C55" i="7" s="1"/>
  <c r="F56" i="1" s="1"/>
  <c r="F87" i="1" s="1"/>
  <c r="C65" i="20"/>
  <c r="C66" i="20" s="1"/>
  <c r="G67" i="1" s="1"/>
  <c r="G86" i="1" s="1"/>
  <c r="C43" i="20"/>
  <c r="C44" i="20" s="1"/>
  <c r="G45" i="1" s="1"/>
  <c r="G85" i="1" s="1"/>
  <c r="C43" i="23"/>
  <c r="C44" i="23" s="1"/>
  <c r="J45" i="1" s="1"/>
  <c r="J85" i="1" s="1"/>
  <c r="C43" i="33"/>
  <c r="C44" i="33" s="1"/>
  <c r="T45" i="1" s="1"/>
  <c r="T85" i="1" s="1"/>
  <c r="C65" i="34"/>
  <c r="C66" i="34" s="1"/>
  <c r="R67" i="1" s="1"/>
  <c r="R86" i="1" s="1"/>
  <c r="C65" i="26"/>
  <c r="C66" i="26" s="1"/>
  <c r="N67" i="1" s="1"/>
  <c r="N86" i="1" s="1"/>
  <c r="C76" i="32"/>
  <c r="C77" i="32" s="1"/>
  <c r="S78" i="1" s="1"/>
  <c r="S84" i="1" s="1"/>
  <c r="C43" i="26"/>
  <c r="C44" i="26" s="1"/>
  <c r="N45" i="1" s="1"/>
  <c r="N85" i="1" s="1"/>
  <c r="C43" i="27"/>
  <c r="C44" i="27" s="1"/>
  <c r="M45" i="1" s="1"/>
  <c r="M85" i="1" s="1"/>
  <c r="C54" i="30"/>
  <c r="C55" i="30" s="1"/>
  <c r="W56" i="1" s="1"/>
  <c r="W87" i="1" s="1"/>
  <c r="C54" i="32"/>
  <c r="C55" i="32" s="1"/>
  <c r="S56" i="1" s="1"/>
  <c r="S87" i="1" s="1"/>
  <c r="C65" i="29"/>
  <c r="C66" i="29" s="1"/>
  <c r="X67" i="1" s="1"/>
  <c r="X86" i="1" s="1"/>
  <c r="C76" i="29"/>
  <c r="C77" i="29" s="1"/>
  <c r="X78" i="1" s="1"/>
  <c r="X84" i="1" s="1"/>
  <c r="C54" i="23"/>
  <c r="C55" i="23" s="1"/>
  <c r="J56" i="1" s="1"/>
  <c r="J87" i="1" s="1"/>
  <c r="C65" i="23"/>
  <c r="C66" i="23" s="1"/>
  <c r="J67" i="1" s="1"/>
  <c r="J86" i="1" s="1"/>
  <c r="C65" i="24"/>
  <c r="C66" i="24" s="1"/>
  <c r="I67" i="1" s="1"/>
  <c r="I86" i="1" s="1"/>
  <c r="C76" i="24"/>
  <c r="C77" i="24" s="1"/>
  <c r="I78" i="1" s="1"/>
  <c r="I84" i="1" s="1"/>
  <c r="C43" i="24"/>
  <c r="C44" i="24" s="1"/>
  <c r="I45" i="1" s="1"/>
  <c r="I85" i="1" s="1"/>
  <c r="C43" i="25"/>
  <c r="C44" i="25" s="1"/>
  <c r="H45" i="1" s="1"/>
  <c r="H85" i="1" s="1"/>
  <c r="C54" i="25"/>
  <c r="C55" i="25" s="1"/>
  <c r="H56" i="1" s="1"/>
  <c r="H87" i="1" s="1"/>
  <c r="C65" i="25"/>
  <c r="C66" i="25" s="1"/>
  <c r="H67" i="1" s="1"/>
  <c r="H86" i="1" s="1"/>
  <c r="C65" i="28"/>
  <c r="C66" i="28" s="1"/>
  <c r="U67" i="1" s="1"/>
  <c r="U86" i="1" s="1"/>
  <c r="C65" i="30"/>
  <c r="C66" i="30" s="1"/>
  <c r="W67" i="1" s="1"/>
  <c r="W86" i="1" s="1"/>
  <c r="C43" i="30"/>
  <c r="C44" i="30" s="1"/>
  <c r="W45" i="1" s="1"/>
  <c r="W85" i="1" s="1"/>
  <c r="C58" i="37"/>
  <c r="C65" i="37" s="1"/>
  <c r="C66" i="37" s="1"/>
  <c r="O67" i="1" s="1"/>
  <c r="O86" i="1" s="1"/>
  <c r="C32" i="37"/>
  <c r="B70" i="23"/>
  <c r="B70" i="29"/>
  <c r="B70" i="36"/>
  <c r="B70" i="32"/>
  <c r="B70" i="28"/>
  <c r="B70" i="20"/>
  <c r="B74" i="20"/>
  <c r="B74" i="34"/>
  <c r="B74" i="23"/>
  <c r="C69" i="20"/>
  <c r="C76" i="20" s="1"/>
  <c r="C77" i="20" s="1"/>
  <c r="G78" i="1" s="1"/>
  <c r="G84" i="1" s="1"/>
  <c r="C32" i="20"/>
  <c r="C47" i="24"/>
  <c r="C54" i="24" s="1"/>
  <c r="C55" i="24" s="1"/>
  <c r="I56" i="1" s="1"/>
  <c r="I87" i="1" s="1"/>
  <c r="C32" i="24"/>
  <c r="C69" i="31"/>
  <c r="C76" i="31" s="1"/>
  <c r="C77" i="31" s="1"/>
  <c r="V78" i="1" s="1"/>
  <c r="V84" i="1" s="1"/>
  <c r="C32" i="31"/>
  <c r="C37" i="32"/>
  <c r="C43" i="32" s="1"/>
  <c r="C44" i="32" s="1"/>
  <c r="S45" i="1" s="1"/>
  <c r="S85" i="1" s="1"/>
  <c r="C32" i="32"/>
  <c r="C69" i="7"/>
  <c r="C76" i="7" s="1"/>
  <c r="C77" i="7" s="1"/>
  <c r="F78" i="1" s="1"/>
  <c r="F84" i="1" s="1"/>
  <c r="C32" i="7"/>
  <c r="C32" i="21"/>
  <c r="B39" i="36"/>
  <c r="B39" i="32"/>
  <c r="B39" i="29"/>
  <c r="B47" i="34"/>
  <c r="B47" i="28"/>
  <c r="B51" i="30"/>
  <c r="B51" i="33"/>
  <c r="B51" i="31"/>
  <c r="B51" i="20"/>
  <c r="B51" i="27"/>
  <c r="B59" i="31"/>
  <c r="B59" i="25"/>
  <c r="B59" i="29"/>
  <c r="B63" i="21"/>
  <c r="B63" i="36"/>
  <c r="B63" i="33"/>
  <c r="B63" i="23"/>
  <c r="B63" i="30"/>
  <c r="B63" i="28"/>
  <c r="B63" i="24"/>
  <c r="B63" i="31"/>
  <c r="B63" i="37"/>
  <c r="B63" i="34"/>
  <c r="B63" i="32"/>
  <c r="B63" i="22"/>
  <c r="C36" i="29"/>
  <c r="C43" i="29" s="1"/>
  <c r="C44" i="29" s="1"/>
  <c r="X45" i="1" s="1"/>
  <c r="X85" i="1" s="1"/>
  <c r="C32" i="29"/>
  <c r="C69" i="30"/>
  <c r="C76" i="30" s="1"/>
  <c r="C77" i="30" s="1"/>
  <c r="W78" i="1" s="1"/>
  <c r="W84" i="1" s="1"/>
  <c r="C32" i="30"/>
  <c r="C32" i="22"/>
  <c r="B36" i="21"/>
  <c r="B36" i="25"/>
  <c r="B36" i="23"/>
  <c r="B36" i="22"/>
  <c r="B36" i="20"/>
  <c r="C69" i="23"/>
  <c r="C76" i="23" s="1"/>
  <c r="C77" i="23" s="1"/>
  <c r="J78" i="1" s="1"/>
  <c r="J84" i="1" s="1"/>
  <c r="C32" i="23"/>
  <c r="C72" i="27"/>
  <c r="C76" i="27" s="1"/>
  <c r="C77" i="27" s="1"/>
  <c r="M78" i="1" s="1"/>
  <c r="M84" i="1" s="1"/>
  <c r="C32" i="27"/>
  <c r="C43" i="28"/>
  <c r="C44" i="28" s="1"/>
  <c r="U45" i="1" s="1"/>
  <c r="U85" i="1" s="1"/>
  <c r="C43" i="36"/>
  <c r="C44" i="36" s="1"/>
  <c r="P45" i="1" s="1"/>
  <c r="P85" i="1" s="1"/>
  <c r="B38" i="20"/>
  <c r="C54" i="34"/>
  <c r="C55" i="34" s="1"/>
  <c r="R56" i="1" s="1"/>
  <c r="R87" i="1" s="1"/>
  <c r="C43" i="35"/>
  <c r="C44" i="35" s="1"/>
  <c r="Q45" i="1" s="1"/>
  <c r="Q85" i="1" s="1"/>
  <c r="C54" i="33"/>
  <c r="C55" i="33" s="1"/>
  <c r="T56" i="1" s="1"/>
  <c r="T87" i="1" s="1"/>
  <c r="B75" i="25"/>
  <c r="B75" i="29"/>
  <c r="B75" i="22"/>
  <c r="B75" i="23"/>
  <c r="B74" i="37"/>
  <c r="B74" i="35"/>
  <c r="B74" i="33"/>
  <c r="B74" i="31"/>
  <c r="B73" i="23"/>
  <c r="B73" i="20"/>
  <c r="B73" i="30"/>
  <c r="B73" i="26"/>
  <c r="B73" i="37"/>
  <c r="B75" i="36"/>
  <c r="B75" i="21"/>
  <c r="B75" i="34"/>
  <c r="B75" i="20"/>
  <c r="B75" i="30"/>
  <c r="B75" i="33"/>
  <c r="B75" i="26"/>
  <c r="B75" i="32"/>
  <c r="B75" i="28"/>
  <c r="B75" i="37"/>
  <c r="B75" i="27"/>
  <c r="B75" i="31"/>
  <c r="B75" i="7"/>
  <c r="B63" i="29"/>
  <c r="B74" i="24"/>
  <c r="B74" i="21"/>
  <c r="B74" i="25"/>
  <c r="B74" i="28"/>
  <c r="B74" i="22"/>
  <c r="B74" i="27"/>
  <c r="B74" i="36"/>
  <c r="B40" i="37"/>
  <c r="B40" i="31"/>
  <c r="B40" i="34"/>
  <c r="B40" i="20"/>
  <c r="B40" i="33"/>
  <c r="B40" i="23"/>
  <c r="B40" i="36"/>
  <c r="B40" i="30"/>
  <c r="B40" i="35"/>
  <c r="B40" i="32"/>
  <c r="B40" i="29"/>
  <c r="B40" i="22"/>
  <c r="B73" i="34"/>
  <c r="B73" i="21"/>
  <c r="B73" i="32"/>
  <c r="B73" i="28"/>
  <c r="B50" i="28"/>
  <c r="B50" i="7"/>
  <c r="B50" i="23"/>
  <c r="B50" i="22"/>
  <c r="B50" i="29"/>
  <c r="B50" i="32"/>
  <c r="B50" i="27"/>
  <c r="B50" i="37"/>
  <c r="B50" i="24"/>
  <c r="B72" i="32"/>
  <c r="B72" i="27"/>
  <c r="B72" i="30"/>
  <c r="B72" i="20"/>
  <c r="B72" i="22"/>
  <c r="B72" i="24"/>
  <c r="B72" i="34"/>
  <c r="B72" i="29"/>
  <c r="B61" i="25"/>
  <c r="B61" i="28"/>
  <c r="B61" i="29"/>
  <c r="B61" i="27"/>
  <c r="B49" i="32"/>
  <c r="B47" i="21"/>
  <c r="B47" i="23"/>
  <c r="B47" i="26"/>
  <c r="B47" i="36"/>
  <c r="B47" i="7"/>
  <c r="B47" i="30"/>
  <c r="B47" i="32"/>
  <c r="B47" i="27"/>
  <c r="B47" i="29"/>
  <c r="B47" i="22"/>
  <c r="B47" i="24"/>
  <c r="B47" i="35"/>
  <c r="B47" i="37"/>
  <c r="B47" i="25"/>
  <c r="B36" i="33"/>
  <c r="B36" i="35"/>
  <c r="B36" i="30"/>
  <c r="B36" i="28"/>
  <c r="B36" i="32"/>
  <c r="B36" i="34"/>
  <c r="B36" i="37"/>
  <c r="B36" i="31"/>
  <c r="B36" i="27"/>
  <c r="B36" i="36"/>
  <c r="B36" i="24"/>
  <c r="B36" i="26"/>
  <c r="B62" i="24"/>
  <c r="B62" i="26"/>
  <c r="B62" i="21"/>
  <c r="B62" i="31"/>
  <c r="B39" i="22"/>
  <c r="B50" i="31"/>
  <c r="B50" i="20"/>
  <c r="B74" i="30"/>
  <c r="B74" i="32"/>
  <c r="B74" i="26"/>
  <c r="B50" i="26"/>
  <c r="B50" i="36"/>
  <c r="B50" i="30"/>
  <c r="B50" i="33"/>
  <c r="B51" i="21"/>
  <c r="B48" i="29"/>
  <c r="B48" i="35"/>
  <c r="B48" i="7"/>
  <c r="B70" i="7"/>
  <c r="B59" i="28"/>
  <c r="B59" i="21"/>
  <c r="B59" i="24"/>
  <c r="B59" i="22"/>
  <c r="B70" i="33"/>
  <c r="B70" i="26"/>
  <c r="B70" i="37"/>
  <c r="B70" i="31"/>
  <c r="B48" i="37"/>
  <c r="B48" i="31"/>
  <c r="B48" i="34"/>
  <c r="B48" i="28"/>
  <c r="B38" i="21"/>
  <c r="B38" i="31"/>
  <c r="B38" i="33"/>
  <c r="B38" i="36"/>
  <c r="B48" i="22"/>
  <c r="B48" i="25"/>
  <c r="B48" i="24"/>
  <c r="B59" i="7"/>
  <c r="B38" i="7"/>
  <c r="B59" i="26"/>
  <c r="B59" i="36"/>
  <c r="B59" i="30"/>
  <c r="B59" i="33"/>
  <c r="B70" i="25"/>
  <c r="B70" i="35"/>
  <c r="B70" i="21"/>
  <c r="B48" i="20"/>
  <c r="B48" i="21"/>
  <c r="B48" i="23"/>
  <c r="B48" i="26"/>
  <c r="B48" i="36"/>
  <c r="B38" i="27"/>
  <c r="B38" i="23"/>
  <c r="B38" i="26"/>
  <c r="B59" i="20"/>
  <c r="B39" i="7"/>
  <c r="B39" i="30"/>
  <c r="B39" i="23"/>
  <c r="B39" i="26"/>
  <c r="B39" i="20"/>
  <c r="B39" i="37"/>
  <c r="B39" i="27"/>
  <c r="B39" i="25"/>
  <c r="B39" i="28"/>
  <c r="B39" i="33"/>
  <c r="B39" i="24"/>
  <c r="B39" i="21"/>
  <c r="B39" i="31"/>
  <c r="B39" i="34"/>
  <c r="B73" i="25"/>
  <c r="B73" i="31"/>
  <c r="B73" i="33"/>
  <c r="B50" i="25"/>
  <c r="B61" i="34"/>
  <c r="B61" i="36"/>
  <c r="B61" i="30"/>
  <c r="B61" i="32"/>
  <c r="B61" i="20"/>
  <c r="B61" i="24"/>
  <c r="B61" i="26"/>
  <c r="B61" i="22"/>
  <c r="B61" i="37"/>
  <c r="B61" i="7"/>
  <c r="B61" i="33"/>
  <c r="B61" i="35"/>
  <c r="B61" i="21"/>
  <c r="B49" i="36"/>
  <c r="B49" i="33"/>
  <c r="B49" i="21"/>
  <c r="B49" i="26"/>
  <c r="B49" i="7"/>
  <c r="B49" i="22"/>
  <c r="B49" i="25"/>
  <c r="B49" i="20"/>
  <c r="B49" i="29"/>
  <c r="B49" i="35"/>
  <c r="B49" i="37"/>
  <c r="B49" i="31"/>
  <c r="B49" i="34"/>
  <c r="B58" i="7"/>
  <c r="B58" i="29"/>
  <c r="B58" i="22"/>
  <c r="B58" i="25"/>
  <c r="B58" i="35"/>
  <c r="B58" i="23"/>
  <c r="B58" i="37"/>
  <c r="B58" i="31"/>
  <c r="B58" i="34"/>
  <c r="B58" i="32"/>
  <c r="B58" i="28"/>
  <c r="B58" i="21"/>
  <c r="B58" i="24"/>
  <c r="B58" i="26"/>
  <c r="C54" i="6"/>
  <c r="C55" i="6" s="1"/>
  <c r="E56" i="1" s="1"/>
  <c r="E87" i="1" s="1"/>
  <c r="C43" i="6"/>
  <c r="C44" i="6" s="1"/>
  <c r="E45" i="1" s="1"/>
  <c r="E85" i="1" s="1"/>
  <c r="C65" i="6"/>
  <c r="C66" i="6" s="1"/>
  <c r="E67" i="1" s="1"/>
  <c r="E86" i="1" s="1"/>
  <c r="C32" i="6"/>
  <c r="C69" i="6"/>
  <c r="C76" i="6" s="1"/>
  <c r="C77" i="6" s="1"/>
  <c r="E78" i="1" s="1"/>
  <c r="D56" i="1" l="1"/>
  <c r="D87" i="1" s="1"/>
  <c r="Y87" i="1" s="1"/>
  <c r="D45" i="1"/>
  <c r="D85" i="1" s="1"/>
  <c r="Y85" i="1" s="1"/>
  <c r="D67" i="1"/>
  <c r="D86" i="1" s="1"/>
  <c r="Y86" i="1" s="1"/>
  <c r="D78" i="1"/>
  <c r="D84" i="1" s="1"/>
  <c r="Y84" i="1" s="1"/>
  <c r="E84" i="1"/>
</calcChain>
</file>

<file path=xl/sharedStrings.xml><?xml version="1.0" encoding="utf-8"?>
<sst xmlns="http://schemas.openxmlformats.org/spreadsheetml/2006/main" count="2567" uniqueCount="182">
  <si>
    <t>a</t>
  </si>
  <si>
    <t xml:space="preserve">Unsere Schule ist ein ausgesprochen leistungsorientierter Ort. Bei uns ist es wichtig, dass die Schülerinnen und Schüler viel lernen und gute Abschlüsse erzielen. </t>
  </si>
  <si>
    <t>b</t>
  </si>
  <si>
    <t xml:space="preserve">Unsere Schule ist ein sehr persönlicher Ort. Es ist hier wie in einer großen Familie. Wir sind in gutem Kontakt untereinander und  teilen uns viel voneinander mit. </t>
  </si>
  <si>
    <t>c</t>
  </si>
  <si>
    <t xml:space="preserve">Unsere Schule ist ein sehr dynamischer Ort, der ständig im Wandel ist. Wir sind bereit, neue Wege zu beschreiten und dabei auch Fehler zu riskieren. </t>
  </si>
  <si>
    <t>d</t>
  </si>
  <si>
    <t xml:space="preserve">Unsere Schule ist ein klar geregelter und  strukturierter Ort.  Formale Vorgaben und Regeln sind bei uns wichtige Orientierungspunkte; auch wird grosser Wert auf gut funktionierende Abläufe und Prozesse gelegt. </t>
  </si>
  <si>
    <t>Unsere Schulleitung wird im Allgemeinen als leistungs- und ergebnisorientiert  sowie als fordernd wahrgenommen. Was für sie zählt, sind sie gute Resultate und nachweisbare, nach innen und aussen kommunizierbaren Erfolge.</t>
  </si>
  <si>
    <t>Unsere Schulleitung  wird im Allgemeinen als fürsorgend, unterstützend und fördernd wahrgenommen. Sie setzt auf Vertrauen in die Mitarbeitenden und auf eine Schule, die durch  ein verständnisvolles Miteinander funktioniert.</t>
  </si>
  <si>
    <t>Unsere Schulleitung wird im Allgemeinen als innovativ und risikobereit wahrgenommen. Sie hat eine konkrete Vision, kann diese überzeugend vertreten -und dadurch die Mitarbeitenden für die Mitwirkung an den Veränderungsprozessen gewinnen.</t>
  </si>
  <si>
    <t>Unsere Schulleitung wird im Allgemeinen als organisierend und  koordinierend wahrgenommen. Sie ist an reibungslosen Abläufen interessiert. Sie überwacht, ob Anforderungen umgesetzt und Regeln eingehalten werden.</t>
  </si>
  <si>
    <t>Die Personalführung an unserer Schule ist auf ein hohes, leistungsorientiertes Engagement ausgerichtet. Wir fühlen uns verpflichtet, ein hohes Leistungsniveau zu erreichen und erhalten dafür von der Schulleitung Anerkennung und Wertschätzung.</t>
  </si>
  <si>
    <t xml:space="preserve">Die Personalführung unserer Schule betont Zusammenarbeit, Konsens und Mitbestimmung.  Unsere Schulleitung kümmert sich darum, dass sich die Mitarbeitenden aktiv am Schulleben beteiligen. Sie sorgt dafür dass Kooperation und sozialer Austausch nicht zu kurz kommen. </t>
  </si>
  <si>
    <t xml:space="preserve">Die Personalführung unserer Schule fördert die Innovationsbereitschaft der Mitarbeitenden. Die Schulleitung achtet auf individuelle Gestaltungsspielräume der Mitarbeitenden und unterstützt Veränderungsinitiativen und kreative  Lösungen. </t>
  </si>
  <si>
    <t>Die Personalführung unserer Schule ist gekennzeichnet durch Transparenz, Berechenbarkeit und stabile Arbeitsbeziehungen. Die Schulleitung legt Wert auf klare Rollen und auf klare hierarchische Verhältnisse.</t>
  </si>
  <si>
    <t>Was unsere Schule zusammenhält, ist das Streben nach Erfolg und Zielerreichung (z.B. Schulleistungen, Anmeldezahlen, Abschlüsse). Das geht einher mit  Stolz auf den erzielten Leistungsstand und die von aussen wahrgenommenen Erfolge.</t>
  </si>
  <si>
    <t xml:space="preserve">Was unsere Schule zusammenhält, sind Loyalität, gegenseitiges Vertrauen und ein gutes Wir-Gefühl. Das persönliche Engagement für die Institution, insbesondere für ein gutes soziales Klima,  ist an unserer Schule sehr hoch. </t>
  </si>
  <si>
    <t>Was unsere Schule zusammenhält, ist das gemeinsame Streben nach Innovation, das gemeinsame Engagement für kreative Entwicklungen und das Aufgreifen neuer Herausforderungen.  Wir sind stolz darauf, an wichtigen Veränderungen im Schulbereich teil zu haben.</t>
  </si>
  <si>
    <t>Was  unsere Schule zusammenhält, sind geordnete  Verhältnisse sowie eine hohe Verlässlichkeit und Kontinuität. Formale Vorgaben und  genau geregelte Abläufe schaffen Transparenz, geben Sicherheit und gewährleisten einen störungsarmen Arbeitsprozess.</t>
  </si>
  <si>
    <t xml:space="preserve">Für unsere Schule ist es wichtig,  zu den besten und leistungsstärksten zu gehören. Das Erreichen ambitionierter Ziele und der sichtbare Erfolg im Vergleich zu anderen ist wichtig (z. B. gute Testergebnisse, hohe Abschlussquoten) </t>
  </si>
  <si>
    <t xml:space="preserve">An unserer Schule wird das soziale Miteinander betont. Die persönliche Weiterentwicklung wird gefördert – insbesondere wenn dies der Gemeinschaft dient und uns als Team weiterbringt. </t>
  </si>
  <si>
    <t xml:space="preserve">Unsere Schule ist  bestrebt, immer auf dem neusten Stand zu sein. Sie sucht eine Vorreiter- und Pionierrolle. Es werden immer wieder neue Dinge ausprobiert und nach anderen Möglichkeiten Ausschau gehalten. </t>
  </si>
  <si>
    <t>An unserer Schule wird Beständigkeit, Stabilität, Kontinuität und  Effizienz betont. In Hinblick auf Neuerungen dominieren Vorsicht und Zurückhaltung; Unruhe, Störungen, Turbulenzen, Unsicherheiten, die mit Veränderungen verbunden sind, werden möglichst vermieden.</t>
  </si>
  <si>
    <t>Unsere Schule misst den Erfolg an einem hohen Leistungsniveau, an guten Schulabschlüssen, an erfolgreichen Schul- und Berufskarrieren - und an einer positiven Aussenwahrnehmung der Schule.</t>
  </si>
  <si>
    <t xml:space="preserve">Unsere Schule misst Erfolg an guten Kooperationen innerhalb des Kollegiums sowie an guten Beziehungen untereinander, basierend auf gegenseitigem Verständnis, Vertrauen und Offenheit. </t>
  </si>
  <si>
    <t xml:space="preserve">Unsere Schule misst Erfolg an der sorgfältigen Umsetzung der neuesten Entwicklungen, Methoden und Techniken und an erfolgreich realisierten Entwicklungsprojekten.  </t>
  </si>
  <si>
    <t xml:space="preserve">Unsere Schule misst Erfolg an Effizienz und  Zuverlässigkeit, an guter Planung und an einem umsichtigen Umgang mit den verfügbaren Mitteln.  </t>
  </si>
  <si>
    <t>Unter „Qualität“ verstehen wir an unserer Schule, dass die gesetzten Lernziele vollständig erreicht werden und dass es uns gelingt, das Beste aus den  Schülerinnen und Schülern herauszuholen (d.h. ihr Potenzial zur Entfaltung zu bringen).</t>
  </si>
  <si>
    <t xml:space="preserve">Unter „Qualität“ verstehen wir an unserer Schule, dass sich die Mitarbeitenden gegenseitig wertschätzende Rückmeldungen und Anregungen für Verbesserungen geben sowie bei deren Umsetzung sich gegenseitig unterstützen. </t>
  </si>
  <si>
    <t xml:space="preserve">Unter „Qualität“ verstehen wir an unserer Schule, dass wir dynamisch auf die sich verändernden Anforderungen im gesellschaftlichen Umfeld reagieren und uns stetig weiterentwickeln. </t>
  </si>
  <si>
    <t>Unter „Qualität“ verstehen wir an unserer Schule, dass wichtige Arbeitsprozesse genau geklärt, gut koordiniert und funktional optimiert sind.</t>
  </si>
  <si>
    <t>1a</t>
  </si>
  <si>
    <t>2a</t>
  </si>
  <si>
    <t>3a</t>
  </si>
  <si>
    <t>4a</t>
  </si>
  <si>
    <t>5a</t>
  </si>
  <si>
    <t>6a</t>
  </si>
  <si>
    <t>7a</t>
  </si>
  <si>
    <t>Summe A</t>
  </si>
  <si>
    <t>2b</t>
  </si>
  <si>
    <t>2c</t>
  </si>
  <si>
    <t>2d</t>
  </si>
  <si>
    <t>1b</t>
  </si>
  <si>
    <t>3b</t>
  </si>
  <si>
    <t>4b</t>
  </si>
  <si>
    <t>5b</t>
  </si>
  <si>
    <t>6b</t>
  </si>
  <si>
    <t>7b</t>
  </si>
  <si>
    <t>Summe B</t>
  </si>
  <si>
    <t>1c</t>
  </si>
  <si>
    <t>3c</t>
  </si>
  <si>
    <t>4c</t>
  </si>
  <si>
    <t>5c</t>
  </si>
  <si>
    <t>6c</t>
  </si>
  <si>
    <t>7c</t>
  </si>
  <si>
    <t>Summe C</t>
  </si>
  <si>
    <t>1d</t>
  </si>
  <si>
    <t>3d</t>
  </si>
  <si>
    <t>4d</t>
  </si>
  <si>
    <t>5d</t>
  </si>
  <si>
    <t>6d</t>
  </si>
  <si>
    <t>7d</t>
  </si>
  <si>
    <t>Summe D</t>
  </si>
  <si>
    <t>Insgesamt</t>
  </si>
  <si>
    <t>A</t>
  </si>
  <si>
    <t>B</t>
  </si>
  <si>
    <t>C</t>
  </si>
  <si>
    <t>D</t>
  </si>
  <si>
    <t>1.1</t>
  </si>
  <si>
    <t>1.2</t>
  </si>
  <si>
    <t>1.3</t>
  </si>
  <si>
    <t>1.4</t>
  </si>
  <si>
    <t>2.2</t>
  </si>
  <si>
    <t>2.1</t>
  </si>
  <si>
    <t>2.3</t>
  </si>
  <si>
    <t>2.4</t>
  </si>
  <si>
    <t>3.1</t>
  </si>
  <si>
    <t>3.2</t>
  </si>
  <si>
    <t>3.3</t>
  </si>
  <si>
    <t>3.4</t>
  </si>
  <si>
    <t>4.1</t>
  </si>
  <si>
    <t>4.2</t>
  </si>
  <si>
    <t>4.3</t>
  </si>
  <si>
    <t>4.4</t>
  </si>
  <si>
    <t>5.1</t>
  </si>
  <si>
    <t>5.2</t>
  </si>
  <si>
    <t>5.3</t>
  </si>
  <si>
    <t>5.4</t>
  </si>
  <si>
    <t>6.1</t>
  </si>
  <si>
    <t>6.2</t>
  </si>
  <si>
    <t>6.3</t>
  </si>
  <si>
    <t>6.4</t>
  </si>
  <si>
    <t>7.1</t>
  </si>
  <si>
    <t>7.2</t>
  </si>
  <si>
    <t>7.3</t>
  </si>
  <si>
    <t>7.4</t>
  </si>
  <si>
    <t>G11</t>
  </si>
  <si>
    <t>G12</t>
  </si>
  <si>
    <t>G13</t>
  </si>
  <si>
    <t>G14</t>
  </si>
  <si>
    <t>G15</t>
  </si>
  <si>
    <t>G16</t>
  </si>
  <si>
    <t>G17</t>
  </si>
  <si>
    <t>G18</t>
  </si>
  <si>
    <t>G19</t>
  </si>
  <si>
    <t>G20</t>
  </si>
  <si>
    <t>Summa B</t>
  </si>
  <si>
    <t>Summa C</t>
  </si>
  <si>
    <t>Totalt</t>
  </si>
  <si>
    <t>Summa A</t>
  </si>
  <si>
    <t>Summa D</t>
  </si>
  <si>
    <t>Grupp 11</t>
  </si>
  <si>
    <t>Grupp 20</t>
  </si>
  <si>
    <t>Grupp 19</t>
  </si>
  <si>
    <t>Grupp 18</t>
  </si>
  <si>
    <t>Grupp 17</t>
  </si>
  <si>
    <t>Grupp 16</t>
  </si>
  <si>
    <t>Grupp 15</t>
  </si>
  <si>
    <t>Grupp 14</t>
  </si>
  <si>
    <t>Grupp 13</t>
  </si>
  <si>
    <t>Grupp 12</t>
  </si>
  <si>
    <t>Oppilaitoksemme on selkeästi säännelty ja jäsennetty organisaatio. Muodolliset säännöt ja vaatimukset ovat  meille tärkeitä lähtökohtia. Myös hyvin toimivilla toimintatavoilla ja prosesseilla on suuri merkitys.</t>
  </si>
  <si>
    <t>Oppilaitoksemme on suuntautunut vahvasti tuloksellisuuteen. Meille on tärkeää, että opiskelijat oppivat paljon ja saavuttavat hyviä tuloksia.</t>
  </si>
  <si>
    <t>Oppilaitoksemme on hyvin yhteisöllinen organisaatio. Olemme kuin yhtä suurta perhettä. Olemme tiiviisti yhteydessä toisiimme, ja kerromme toisillemme paljon myös itsestämme.</t>
  </si>
  <si>
    <t xml:space="preserve">Oppilaitoksemme on hyvin dynaaminen, jatkuvasti muuttuva. Olemme valmiit aukomaan uusia uria, emmekä pelkää epäonnistumista. </t>
  </si>
  <si>
    <t>Oppilaitoksemme johtajia pidetään yleisesti välittävinä, tukea antavina ja kannustavina. Heille on tärkeää luottaa henkilöstöön ja se, että oppilaitoksen toiminta perustuu yhteiseen ymmärrykseen.</t>
  </si>
  <si>
    <t>Oppilaitoksemme johtajia pidetään yleisesti innovatiivisina ja valmiina ottamaan riskejä. Heillä on vahva visio, jonka he tuovat esiin vakuuttavasti. Näin he saavat henkilöstön osallistumaan vaadittaviin muutoksiin.</t>
  </si>
  <si>
    <t>Oppilaitoksemme johtajia pidetään yleisesti järjestelmällisinä ja toimintaa koordinoivina. Heitä kiinnostavat sujuvat prosessit. He valvovat vaatimusten täyttämistä ja sääntöjen noudattamista.</t>
  </si>
  <si>
    <t>Oppilaitoksemme johtajia pidetään yleisesti suorituksiin ja tuloksiin suuntautuvina ja vaativina. He pitävät tärkeinä hyviä tuloksia ja todennettavissa olevia onnistumisia, joista voidaan kertoa oppilaitoksen sisällä
ja ulkopuolella.</t>
  </si>
  <si>
    <t>Oppilaitoksemme henkilöstöjohtaminen on vahvasti suorituslähtöisyyteen sitoutunut. Tunnemme, että meidän tulee pyrkiä parhaaseen suoritukseen, ja saamme siitä tunnustusta ja arvostusta oppilaitoksen johdolta.</t>
  </si>
  <si>
    <t>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t>
  </si>
  <si>
    <t>Oppilaitoksemme henkilöstöjohtaminen rohkaisee henkilöstöä innovatiivisuuteen. Oppilaitoksen johtajat huolehtivat siitä, että henkilöstöllä on tilaa yksilölliselle luovuudelle, ja tukevat muutosaloitteita ja luovia ratkaisuja.</t>
  </si>
  <si>
    <t xml:space="preserve">Oppilaitoksemme henkilöstöjohtamiselle tunnusomaisia piirteitä ovat läpinäkyvyys, luotettavuus ja vakaat työsuhteet. Oppilaitoksen johto pitää tärkeinä selkeitä rooleja ja hierarkkisia rakenteita. </t>
  </si>
  <si>
    <t>Oppilaitostamme pitävät koossa yhteinen pyrkimys innovointiin, yhteinen sitoutuminen luovaan kehittämiseen ja uusiin haasteisiin tarttuminen. Olemme ylpeitä, että saamme osallistua oppilaitoksessamme tärkeiden muutosten tekemiseen.</t>
  </si>
  <si>
    <t>Oppilaitostamme pitävät koossa järjestelmälliset rakenteet sekä luotettavuus ja jatkuvuus. Muodolliset säännöt ja tarkasti säännellyt prosessit tuovat läpinäkyvyyttä ja turvallisuutta sekä varmistavat työn sujumisen.</t>
  </si>
  <si>
    <t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t>
  </si>
  <si>
    <t>Oppilaitostamme pitävät koossa lojaalius, keskinäinen luottamus ja yhteenkuuluvuuden tunne. Henkilökohtainen sitoutuminen oppilaitokseen, erityisesti hyvän sosiaalisen ilmapiirin ylläpitämiseen, on korkealla tasolla.</t>
  </si>
  <si>
    <t>Oppilaitoksessamme painotetaan johdonmukaisuutta, vakautta, jatkuvuutta ja tehokkuutta. Innovaatioihin suhtaudutaan varovasti ja pidättyvästi; muutoksiin liittyvää levottomuutta, häiriöitä, epäjärjestystä ja epävarmuutta vältetään aina kun se on mahdollista.</t>
  </si>
  <si>
    <t>Oppilaitoksessamme pyritään pysymään ajantasalla. Tavoitteena on olla tienraivaaja ja edelläkävijä. Kokeilemme jatkuvasti uusia asioita ja kartoitamme aktiivisesti muita vaihtoehtoja.</t>
  </si>
  <si>
    <t>Oppilaitoksessamme painotetaan sosiaalista kanssakäymistä. Henkilökohtaista kehittymistä edistetään – varsinkin, jos se palvelee koko organisaatiota tai vie meitä eteenpäin tiiminä.</t>
  </si>
  <si>
    <t>Oppilaitoksellemme on tärkeää kuulua parhaimmistoon. Kunnianhimoisten tavoitteiden ja näkyvän menestyksen saavuttaminen muihin verrattuna on tärkeää (esim. hyvät oppimistulokset, korkea valmistumisaste).</t>
  </si>
  <si>
    <t>Oppilaitoksemme menestyksen mittareita ovat opetushenkilöstön hyvä yhteistyö ja hyvät keskinäiset suhteet, jotka perustuvat keskinäiseen ymmärrykseen, luottamukseen ja avoimuuteen.</t>
  </si>
  <si>
    <t>Oppilaitoksemme menestyksen mittareita ovat hyvä suoritustaso, suoritettujen tutkintojen määrä, menestyminen ammatissa ja jatko-opinnoissa, urapolut sekä hyvä maine.</t>
  </si>
  <si>
    <t xml:space="preserve">Oppilaitoksemme menestyksen mittareita ovat tehokkuus ja luotettavuus, hyvä suunnittelu sekä käytettävissä olevien resurssien tehokas käyttö. </t>
  </si>
  <si>
    <t xml:space="preserve">Oppilaitoksemme menestyksen mittareita ovat uusimpien kehitysaskeleiden, menetelmien ja tekniikoiden huolellinen käyttöönotto sekä onnistuneesti toteutetut kehityshankkeet. </t>
  </si>
  <si>
    <t>Oppilaitoksessamme laatu tarkoittaa sitä, että vastaamme dynaamisesti yhteiskunnan muuttuviin vaatimuksiin ja kehitymme jatkuvasti.</t>
  </si>
  <si>
    <t>Oppilaitoksessamme laatu tarkoittaa sitä, että työntekijät antavat toisilleen arvostavaa palautetta ja parannusehdotuksia ja auttavat toinen toisiaan niiden viemisessä käytäntöön.</t>
  </si>
  <si>
    <t>Oppilaitoksessamme laatu tarkoittaa sitä, että tärkeät työprosessit selitetään perusteellisesti ja koordinoidaan asianmukaisesti ja prosessit toimivat optimaalisesti.</t>
  </si>
  <si>
    <t>Oppilaitoksessamme laatu tarkoittaa sitä, että kaikki asetetut oppimistavoitteet saavutetaan ja saamme opiskelijat hyödyntämään koko potentiaaliaan ja suoriutumaan parhaalla mahdollisella tavalla.</t>
  </si>
  <si>
    <t>Sisäiseen vuorovaikutukseen keskittynyt</t>
  </si>
  <si>
    <t xml:space="preserve"> Innovointiin keskittynyt</t>
  </si>
  <si>
    <t xml:space="preserve"> Tuloksellisuuteen keskittynyt </t>
  </si>
  <si>
    <t xml:space="preserve"> Organisaatioon keskittynyt</t>
  </si>
  <si>
    <t>Keskiarvo A</t>
  </si>
  <si>
    <t>Keskiarvo B</t>
  </si>
  <si>
    <t>Keskiarvo C</t>
  </si>
  <si>
    <t>Keskiarvo D</t>
  </si>
  <si>
    <t>Ryhmä 1</t>
  </si>
  <si>
    <t>Yhteensä</t>
  </si>
  <si>
    <t>Organisaatioon keskittynyt</t>
  </si>
  <si>
    <t xml:space="preserve">Innovointiin keskittynyt </t>
  </si>
  <si>
    <t>Ryhmä 2</t>
  </si>
  <si>
    <t>Ryhmä 3</t>
  </si>
  <si>
    <t>Ryhmä 4</t>
  </si>
  <si>
    <t>Ryhmä 5</t>
  </si>
  <si>
    <t>Ryhmä 6</t>
  </si>
  <si>
    <t>Ryhmä 7</t>
  </si>
  <si>
    <t>Ryhmä 8</t>
  </si>
  <si>
    <t>Ryhmä 9</t>
  </si>
  <si>
    <t>Ryhmä 10</t>
  </si>
  <si>
    <t>R1</t>
  </si>
  <si>
    <t>R2</t>
  </si>
  <si>
    <t>R3</t>
  </si>
  <si>
    <t>R4</t>
  </si>
  <si>
    <t>R5</t>
  </si>
  <si>
    <t>R6</t>
  </si>
  <si>
    <t>R7</t>
  </si>
  <si>
    <t>R8</t>
  </si>
  <si>
    <t>R9</t>
  </si>
  <si>
    <t>R10</t>
  </si>
  <si>
    <t>Tuloksellisuuteen keskittynyt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</si>
</sst>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0"/>
      <name val="Arial"/>
      <family val="2"/>
    </font>
    <font>
      <sz val="8"/>
      <name val="Arial"/>
    </font>
    <font>
      <sz val="10"/>
      <name val="Arial"/>
      <family val="2"/>
    </font>
    <font>
      <sz val="10"/>
      <color theme="0" tint="-0.34998626667073579"/>
      <name val="Arial"/>
      <family val="2"/>
    </font>
  </fonts>
  <fills count="8">
    <fill>
      <patternFill patternType="none"/>
    </fill>
    <fill>
      <patternFill patternType="gray125"/>
    </fill>
    <fill>
      <patternFill patternType="solid">
        <fgColor theme="0" tint="-0.34998626667073579"/>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bgColor indexed="64"/>
      </patternFill>
    </fill>
    <fill>
      <patternFill patternType="solid">
        <fgColor rgb="FF92D050"/>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auto="1"/>
      </top>
      <bottom style="hair">
        <color auto="1"/>
      </bottom>
      <diagonal/>
    </border>
    <border>
      <left/>
      <right/>
      <top style="thin">
        <color auto="1"/>
      </top>
      <bottom style="hair">
        <color auto="1"/>
      </bottom>
      <diagonal/>
    </border>
    <border>
      <left/>
      <right/>
      <top style="hair">
        <color auto="1"/>
      </top>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style="thin">
        <color auto="1"/>
      </left>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medium">
        <color indexed="64"/>
      </left>
      <right/>
      <top/>
      <bottom style="thin">
        <color indexed="64"/>
      </bottom>
      <diagonal/>
    </border>
    <border>
      <left style="medium">
        <color indexed="64"/>
      </left>
      <right/>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193">
    <xf numFmtId="0" fontId="0" fillId="0" borderId="0" xfId="0"/>
    <xf numFmtId="0" fontId="1" fillId="0" borderId="0" xfId="0" applyFont="1"/>
    <xf numFmtId="0" fontId="1" fillId="0" borderId="0" xfId="0" applyFont="1" applyAlignment="1">
      <alignment horizontal="right"/>
    </xf>
    <xf numFmtId="0" fontId="0" fillId="0" borderId="0" xfId="0" applyAlignment="1">
      <alignment horizontal="right"/>
    </xf>
    <xf numFmtId="0" fontId="0" fillId="0" borderId="0" xfId="0" applyAlignment="1">
      <alignment wrapText="1"/>
    </xf>
    <xf numFmtId="0" fontId="3" fillId="0" borderId="0" xfId="0" applyFont="1" applyAlignment="1">
      <alignment wrapText="1"/>
    </xf>
    <xf numFmtId="0" fontId="0" fillId="0" borderId="0" xfId="0" quotePrefix="1" applyAlignment="1">
      <alignment horizontal="right"/>
    </xf>
    <xf numFmtId="0" fontId="3" fillId="0" borderId="0" xfId="0" quotePrefix="1" applyFont="1" applyAlignment="1">
      <alignment horizontal="right"/>
    </xf>
    <xf numFmtId="0" fontId="0" fillId="0" borderId="1" xfId="0" applyBorder="1"/>
    <xf numFmtId="0" fontId="0" fillId="0" borderId="2" xfId="0" applyBorder="1"/>
    <xf numFmtId="0" fontId="0" fillId="0" borderId="3" xfId="0" applyBorder="1"/>
    <xf numFmtId="0" fontId="4"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vertical="center"/>
    </xf>
    <xf numFmtId="0" fontId="4" fillId="0" borderId="0" xfId="0" applyFont="1"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5" borderId="0" xfId="0" applyFont="1" applyFill="1"/>
    <xf numFmtId="0" fontId="0" fillId="3" borderId="4" xfId="0" applyFill="1" applyBorder="1" applyAlignment="1">
      <alignment vertical="top" wrapText="1"/>
    </xf>
    <xf numFmtId="0" fontId="0" fillId="4" borderId="4" xfId="0" applyFill="1" applyBorder="1" applyAlignment="1">
      <alignment vertical="top" wrapText="1"/>
    </xf>
    <xf numFmtId="0" fontId="0" fillId="3" borderId="6" xfId="0" applyFill="1" applyBorder="1" applyAlignment="1">
      <alignment vertical="top" wrapText="1"/>
    </xf>
    <xf numFmtId="0" fontId="0" fillId="4" borderId="6" xfId="0" applyFill="1" applyBorder="1" applyAlignment="1">
      <alignment vertical="top" wrapText="1"/>
    </xf>
    <xf numFmtId="0" fontId="0" fillId="4" borderId="5" xfId="0" applyFill="1" applyBorder="1" applyAlignment="1">
      <alignment vertical="top" wrapText="1"/>
    </xf>
    <xf numFmtId="0" fontId="3" fillId="3" borderId="8" xfId="0" applyFont="1" applyFill="1" applyBorder="1" applyAlignment="1">
      <alignment vertical="top" wrapText="1"/>
    </xf>
    <xf numFmtId="0" fontId="0" fillId="3" borderId="9" xfId="0" applyFill="1" applyBorder="1" applyAlignment="1">
      <alignment vertical="top" wrapText="1"/>
    </xf>
    <xf numFmtId="0" fontId="0" fillId="3" borderId="10" xfId="0" applyFill="1" applyBorder="1" applyAlignment="1">
      <alignment vertical="top" wrapText="1"/>
    </xf>
    <xf numFmtId="0" fontId="0" fillId="4" borderId="8" xfId="0" applyFill="1" applyBorder="1" applyAlignment="1">
      <alignment vertical="top" wrapText="1"/>
    </xf>
    <xf numFmtId="0" fontId="0" fillId="4" borderId="9" xfId="0" applyFill="1" applyBorder="1" applyAlignment="1">
      <alignment vertical="top" wrapText="1"/>
    </xf>
    <xf numFmtId="0" fontId="3" fillId="4" borderId="9" xfId="0" applyFont="1" applyFill="1" applyBorder="1" applyAlignment="1">
      <alignment vertical="top" wrapText="1"/>
    </xf>
    <xf numFmtId="0" fontId="0" fillId="4" borderId="10" xfId="0" applyFill="1" applyBorder="1" applyAlignment="1">
      <alignment vertical="top" wrapText="1"/>
    </xf>
    <xf numFmtId="0" fontId="3" fillId="3" borderId="9" xfId="0" applyFont="1" applyFill="1" applyBorder="1" applyAlignment="1">
      <alignment vertical="top" wrapText="1"/>
    </xf>
    <xf numFmtId="0" fontId="3" fillId="3" borderId="10" xfId="0" applyFont="1" applyFill="1" applyBorder="1" applyAlignment="1">
      <alignment vertical="top" wrapText="1"/>
    </xf>
    <xf numFmtId="0" fontId="3" fillId="4" borderId="8" xfId="0" applyFont="1" applyFill="1" applyBorder="1" applyAlignment="1">
      <alignment vertical="top" wrapText="1"/>
    </xf>
    <xf numFmtId="0" fontId="3" fillId="4" borderId="10" xfId="0" applyFont="1" applyFill="1" applyBorder="1" applyAlignment="1">
      <alignment vertical="top" wrapText="1"/>
    </xf>
    <xf numFmtId="0" fontId="3" fillId="3" borderId="11" xfId="0" applyFont="1" applyFill="1" applyBorder="1" applyAlignment="1">
      <alignment vertical="top" wrapText="1"/>
    </xf>
    <xf numFmtId="0" fontId="0" fillId="3" borderId="12" xfId="0" quotePrefix="1" applyFill="1" applyBorder="1" applyAlignment="1">
      <alignment horizontal="center" vertical="top"/>
    </xf>
    <xf numFmtId="0" fontId="0" fillId="3" borderId="13" xfId="0" quotePrefix="1" applyFill="1" applyBorder="1" applyAlignment="1">
      <alignment horizontal="center" vertical="top"/>
    </xf>
    <xf numFmtId="0" fontId="0" fillId="3" borderId="14" xfId="0" quotePrefix="1" applyFill="1" applyBorder="1" applyAlignment="1">
      <alignment horizontal="center" vertical="top"/>
    </xf>
    <xf numFmtId="0" fontId="0" fillId="4" borderId="12" xfId="0" quotePrefix="1" applyFill="1" applyBorder="1" applyAlignment="1">
      <alignment horizontal="center" vertical="top"/>
    </xf>
    <xf numFmtId="0" fontId="0" fillId="4" borderId="13" xfId="0" quotePrefix="1" applyFill="1" applyBorder="1" applyAlignment="1">
      <alignment horizontal="center" vertical="top"/>
    </xf>
    <xf numFmtId="0" fontId="0" fillId="4" borderId="14" xfId="0" quotePrefix="1" applyFill="1" applyBorder="1" applyAlignment="1">
      <alignment horizontal="center" vertical="top"/>
    </xf>
    <xf numFmtId="0" fontId="3" fillId="4" borderId="12" xfId="0" quotePrefix="1" applyFont="1" applyFill="1" applyBorder="1" applyAlignment="1">
      <alignment horizontal="center" vertical="top"/>
    </xf>
    <xf numFmtId="0" fontId="0" fillId="3" borderId="15" xfId="0" quotePrefix="1" applyFill="1" applyBorder="1" applyAlignment="1">
      <alignment horizontal="center" vertical="top"/>
    </xf>
    <xf numFmtId="0" fontId="0" fillId="7" borderId="2" xfId="0" applyFill="1" applyBorder="1" applyAlignment="1">
      <alignment horizontal="center" vertical="center"/>
    </xf>
    <xf numFmtId="0" fontId="0" fillId="7" borderId="17" xfId="0" applyFill="1" applyBorder="1" applyAlignment="1">
      <alignment horizontal="center" vertical="center"/>
    </xf>
    <xf numFmtId="0" fontId="0" fillId="7" borderId="18" xfId="0" applyFill="1" applyBorder="1" applyAlignment="1">
      <alignment horizontal="center" vertical="center"/>
    </xf>
    <xf numFmtId="0" fontId="0" fillId="7" borderId="19" xfId="0" applyFill="1" applyBorder="1" applyAlignment="1">
      <alignment horizontal="center" vertical="center"/>
    </xf>
    <xf numFmtId="0" fontId="0" fillId="7" borderId="3" xfId="0" applyFill="1" applyBorder="1" applyAlignment="1">
      <alignment horizontal="center" vertical="center"/>
    </xf>
    <xf numFmtId="0" fontId="0" fillId="3" borderId="8" xfId="0" applyFill="1" applyBorder="1" applyAlignment="1">
      <alignment vertical="top" wrapText="1"/>
    </xf>
    <xf numFmtId="0" fontId="0" fillId="3" borderId="11" xfId="0" applyFill="1" applyBorder="1" applyAlignment="1">
      <alignment vertical="top" wrapText="1"/>
    </xf>
    <xf numFmtId="0" fontId="1" fillId="3" borderId="23"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24" xfId="0" applyFont="1" applyFill="1" applyBorder="1" applyAlignment="1">
      <alignment horizontal="center" vertical="center"/>
    </xf>
    <xf numFmtId="0" fontId="0" fillId="3" borderId="16" xfId="0" quotePrefix="1" applyFill="1" applyBorder="1" applyAlignment="1">
      <alignment horizontal="center" vertical="top"/>
    </xf>
    <xf numFmtId="0" fontId="0" fillId="3" borderId="23" xfId="0" applyFill="1" applyBorder="1" applyAlignment="1">
      <alignment vertical="top" wrapText="1"/>
    </xf>
    <xf numFmtId="0" fontId="0" fillId="3" borderId="29" xfId="0" quotePrefix="1" applyFill="1" applyBorder="1" applyAlignment="1">
      <alignment horizontal="center" vertical="top"/>
    </xf>
    <xf numFmtId="0" fontId="0" fillId="3" borderId="24" xfId="0" applyFill="1" applyBorder="1" applyAlignment="1">
      <alignment vertical="top" wrapText="1"/>
    </xf>
    <xf numFmtId="0" fontId="0" fillId="7" borderId="31" xfId="0" applyFill="1" applyBorder="1" applyAlignment="1">
      <alignment horizontal="center" vertical="center"/>
    </xf>
    <xf numFmtId="0" fontId="0" fillId="7" borderId="30" xfId="0" applyFill="1" applyBorder="1" applyAlignment="1">
      <alignment horizontal="center" vertical="center"/>
    </xf>
    <xf numFmtId="0" fontId="0" fillId="3" borderId="5" xfId="0" applyFill="1" applyBorder="1" applyAlignment="1">
      <alignment vertical="top" wrapText="1"/>
    </xf>
    <xf numFmtId="0" fontId="1" fillId="3"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3"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14"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2" xfId="0" applyFont="1" applyFill="1" applyBorder="1" applyAlignment="1">
      <alignment horizontal="center" vertical="center"/>
    </xf>
    <xf numFmtId="0" fontId="1" fillId="3" borderId="12" xfId="0" applyFont="1" applyFill="1" applyBorder="1" applyAlignment="1">
      <alignment horizontal="center" vertical="center"/>
    </xf>
    <xf numFmtId="0" fontId="0" fillId="3" borderId="20" xfId="0" applyFill="1" applyBorder="1" applyAlignment="1">
      <alignment vertical="top" wrapText="1"/>
    </xf>
    <xf numFmtId="0" fontId="0" fillId="3" borderId="21" xfId="0" applyFill="1" applyBorder="1" applyAlignment="1">
      <alignment vertical="top" wrapText="1"/>
    </xf>
    <xf numFmtId="0" fontId="0" fillId="5" borderId="0" xfId="0" applyFill="1" applyAlignment="1">
      <alignment horizontal="center" vertical="center"/>
    </xf>
    <xf numFmtId="0" fontId="0" fillId="5" borderId="0" xfId="0" applyFill="1" applyAlignment="1">
      <alignment horizontal="center"/>
    </xf>
    <xf numFmtId="0" fontId="0" fillId="3" borderId="22" xfId="0" applyFill="1" applyBorder="1" applyAlignment="1">
      <alignment horizontal="center" vertical="center"/>
    </xf>
    <xf numFmtId="0" fontId="0" fillId="3" borderId="1" xfId="0" applyFill="1" applyBorder="1" applyAlignment="1">
      <alignment horizontal="center" vertical="center"/>
    </xf>
    <xf numFmtId="0" fontId="0" fillId="4" borderId="26" xfId="0" applyFill="1" applyBorder="1" applyAlignment="1">
      <alignment horizontal="center" vertical="center"/>
    </xf>
    <xf numFmtId="0" fontId="0" fillId="4" borderId="3" xfId="0" applyFill="1" applyBorder="1" applyAlignment="1">
      <alignment horizontal="center" vertical="center"/>
    </xf>
    <xf numFmtId="0" fontId="0" fillId="4" borderId="22" xfId="0" applyFill="1" applyBorder="1" applyAlignment="1">
      <alignment horizontal="center" vertical="center"/>
    </xf>
    <xf numFmtId="0" fontId="0" fillId="4" borderId="1" xfId="0" applyFill="1" applyBorder="1" applyAlignment="1">
      <alignment horizontal="center" vertical="center"/>
    </xf>
    <xf numFmtId="0" fontId="0" fillId="3" borderId="26" xfId="0" applyFill="1" applyBorder="1" applyAlignment="1">
      <alignment horizontal="center" vertical="center"/>
    </xf>
    <xf numFmtId="0" fontId="0" fillId="3" borderId="3" xfId="0" applyFill="1" applyBorder="1" applyAlignment="1">
      <alignment horizontal="center" vertical="center"/>
    </xf>
    <xf numFmtId="0" fontId="0" fillId="3" borderId="25" xfId="0" applyFill="1" applyBorder="1" applyAlignment="1">
      <alignment horizontal="center" vertical="center"/>
    </xf>
    <xf numFmtId="0" fontId="0" fillId="0" borderId="20" xfId="0" applyBorder="1"/>
    <xf numFmtId="0" fontId="0" fillId="0" borderId="27" xfId="0" applyBorder="1" applyAlignment="1">
      <alignment horizontal="center" vertical="top"/>
    </xf>
    <xf numFmtId="0" fontId="0" fillId="0" borderId="0" xfId="0" applyBorder="1" applyAlignment="1">
      <alignment vertical="top" wrapText="1"/>
    </xf>
    <xf numFmtId="0" fontId="0" fillId="0" borderId="27" xfId="0" applyBorder="1" applyAlignment="1">
      <alignment horizontal="right"/>
    </xf>
    <xf numFmtId="0" fontId="1" fillId="0" borderId="0" xfId="0" applyFont="1" applyBorder="1" applyAlignment="1">
      <alignment horizontal="right"/>
    </xf>
    <xf numFmtId="0" fontId="0" fillId="0" borderId="28" xfId="0" applyBorder="1"/>
    <xf numFmtId="0" fontId="0" fillId="0" borderId="29" xfId="0" applyBorder="1" applyAlignment="1">
      <alignment horizontal="right"/>
    </xf>
    <xf numFmtId="0" fontId="1" fillId="0" borderId="24" xfId="0" applyFont="1" applyBorder="1" applyAlignment="1">
      <alignment horizontal="right"/>
    </xf>
    <xf numFmtId="0" fontId="0" fillId="0" borderId="18" xfId="0" applyBorder="1"/>
    <xf numFmtId="0" fontId="0" fillId="0" borderId="13" xfId="0" applyBorder="1" applyAlignment="1">
      <alignment horizontal="center" vertical="top"/>
    </xf>
    <xf numFmtId="0" fontId="0" fillId="0" borderId="4" xfId="0" applyBorder="1" applyAlignment="1">
      <alignment vertical="top" wrapText="1"/>
    </xf>
    <xf numFmtId="0" fontId="0" fillId="0" borderId="2" xfId="0" applyBorder="1" applyAlignment="1">
      <alignment horizont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xf>
    <xf numFmtId="2" fontId="0" fillId="0" borderId="3" xfId="0" applyNumberFormat="1" applyBorder="1" applyAlignment="1">
      <alignment horizontal="center"/>
    </xf>
    <xf numFmtId="0" fontId="0" fillId="0" borderId="30" xfId="0" applyBorder="1" applyAlignment="1">
      <alignment horizontal="center" vertical="center"/>
    </xf>
    <xf numFmtId="0" fontId="0" fillId="0" borderId="30" xfId="0" applyBorder="1" applyAlignment="1">
      <alignment vertical="top" wrapText="1"/>
    </xf>
    <xf numFmtId="0" fontId="0" fillId="0" borderId="17" xfId="0" applyBorder="1" applyAlignment="1">
      <alignment vertical="top" wrapText="1"/>
    </xf>
    <xf numFmtId="0" fontId="0" fillId="0" borderId="19" xfId="0" applyBorder="1" applyAlignment="1">
      <alignment vertical="top" wrapText="1"/>
    </xf>
    <xf numFmtId="0" fontId="0" fillId="0" borderId="16" xfId="0" applyBorder="1" applyAlignment="1">
      <alignment horizontal="center" vertical="top"/>
    </xf>
    <xf numFmtId="0" fontId="0" fillId="0" borderId="23" xfId="0" applyBorder="1" applyAlignment="1">
      <alignment vertical="top" wrapText="1"/>
    </xf>
    <xf numFmtId="0" fontId="3" fillId="0" borderId="4" xfId="0" applyFont="1" applyBorder="1" applyAlignment="1">
      <alignment vertical="top" wrapText="1"/>
    </xf>
    <xf numFmtId="0" fontId="0" fillId="0" borderId="16" xfId="0" applyBorder="1" applyAlignment="1">
      <alignment horizontal="right"/>
    </xf>
    <xf numFmtId="0" fontId="1" fillId="0" borderId="23" xfId="0" applyFont="1" applyBorder="1" applyAlignment="1">
      <alignment horizontal="right"/>
    </xf>
    <xf numFmtId="0" fontId="0" fillId="0" borderId="2" xfId="0" applyBorder="1" applyAlignment="1">
      <alignment horizontal="center" vertical="center"/>
    </xf>
    <xf numFmtId="0" fontId="0" fillId="0" borderId="2" xfId="0" applyBorder="1" applyAlignment="1">
      <alignment vertical="top" wrapText="1"/>
    </xf>
    <xf numFmtId="0" fontId="3" fillId="0" borderId="17" xfId="0" applyFont="1" applyBorder="1" applyAlignment="1">
      <alignment vertical="top" wrapText="1"/>
    </xf>
    <xf numFmtId="0" fontId="0" fillId="0" borderId="3" xfId="0" applyBorder="1" applyAlignment="1">
      <alignment vertical="top" wrapText="1"/>
    </xf>
    <xf numFmtId="2" fontId="3" fillId="0" borderId="3" xfId="0" applyNumberFormat="1" applyFont="1" applyBorder="1" applyAlignment="1">
      <alignment horizontal="center"/>
    </xf>
    <xf numFmtId="0" fontId="0" fillId="0" borderId="18" xfId="0" applyBorder="1" applyAlignment="1">
      <alignment vertical="top" wrapText="1"/>
    </xf>
    <xf numFmtId="0" fontId="0" fillId="0" borderId="0" xfId="0" applyBorder="1" applyAlignment="1">
      <alignment wrapText="1"/>
    </xf>
    <xf numFmtId="0" fontId="3" fillId="0" borderId="0" xfId="0" applyFont="1" applyBorder="1" applyAlignment="1">
      <alignment wrapText="1"/>
    </xf>
    <xf numFmtId="0" fontId="0" fillId="0" borderId="18" xfId="0" applyBorder="1" applyAlignment="1">
      <alignment horizontal="right"/>
    </xf>
    <xf numFmtId="0" fontId="0" fillId="0" borderId="3" xfId="0" applyBorder="1" applyAlignment="1">
      <alignment horizontal="center" vertical="center"/>
    </xf>
    <xf numFmtId="2" fontId="0" fillId="0" borderId="3" xfId="0" applyNumberFormat="1" applyBorder="1" applyAlignment="1">
      <alignment horizontal="center" vertical="center"/>
    </xf>
    <xf numFmtId="2" fontId="3" fillId="0" borderId="3" xfId="0" applyNumberFormat="1" applyFont="1" applyBorder="1" applyAlignment="1">
      <alignment horizontal="center" vertical="center"/>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27" xfId="0" applyFont="1" applyBorder="1" applyAlignment="1">
      <alignment horizontal="center" vertical="top"/>
    </xf>
    <xf numFmtId="0" fontId="1" fillId="0" borderId="29" xfId="0" applyFont="1" applyBorder="1" applyAlignment="1">
      <alignment horizontal="center" vertical="top"/>
    </xf>
    <xf numFmtId="0" fontId="0" fillId="0" borderId="0" xfId="0" applyAlignment="1">
      <alignment horizontal="center" vertical="center"/>
    </xf>
    <xf numFmtId="0" fontId="0" fillId="0" borderId="24" xfId="0" applyBorder="1" applyAlignment="1">
      <alignment vertical="top" wrapText="1"/>
    </xf>
    <xf numFmtId="0" fontId="1" fillId="0" borderId="2" xfId="0" applyFont="1" applyBorder="1" applyAlignment="1">
      <alignment horizontal="center" vertical="top"/>
    </xf>
    <xf numFmtId="0" fontId="1" fillId="0" borderId="18" xfId="0" applyFont="1" applyBorder="1" applyAlignment="1">
      <alignment horizontal="center" vertical="top"/>
    </xf>
    <xf numFmtId="0" fontId="1" fillId="0" borderId="3" xfId="0" applyFont="1" applyBorder="1" applyAlignment="1">
      <alignment horizontal="center" vertical="top"/>
    </xf>
    <xf numFmtId="0" fontId="1" fillId="0" borderId="17" xfId="0" applyFont="1" applyBorder="1" applyAlignment="1">
      <alignment horizontal="center" vertical="top"/>
    </xf>
    <xf numFmtId="0" fontId="1" fillId="6" borderId="16" xfId="0" applyFont="1" applyFill="1" applyBorder="1" applyAlignment="1">
      <alignment horizontal="center" vertical="center"/>
    </xf>
    <xf numFmtId="0" fontId="1" fillId="6" borderId="23" xfId="0" applyFont="1" applyFill="1" applyBorder="1" applyAlignment="1">
      <alignment vertical="center"/>
    </xf>
    <xf numFmtId="0" fontId="1" fillId="6" borderId="20" xfId="0" applyFont="1" applyFill="1" applyBorder="1" applyAlignment="1">
      <alignment horizontal="right" vertical="center"/>
    </xf>
    <xf numFmtId="0" fontId="1" fillId="6" borderId="7" xfId="0" applyFont="1" applyFill="1" applyBorder="1" applyAlignment="1">
      <alignment horizontal="right" vertical="center"/>
    </xf>
    <xf numFmtId="0" fontId="1" fillId="6" borderId="23" xfId="0" applyFont="1" applyFill="1" applyBorder="1" applyAlignment="1">
      <alignment horizontal="left" vertical="center"/>
    </xf>
    <xf numFmtId="0" fontId="1" fillId="6" borderId="20" xfId="0" applyFont="1" applyFill="1" applyBorder="1" applyAlignment="1">
      <alignment horizontal="center" vertical="center"/>
    </xf>
    <xf numFmtId="0" fontId="1" fillId="6" borderId="20" xfId="0" applyFont="1" applyFill="1" applyBorder="1" applyAlignment="1">
      <alignment horizontal="right"/>
    </xf>
    <xf numFmtId="0" fontId="1" fillId="6" borderId="23" xfId="0" applyFont="1" applyFill="1" applyBorder="1"/>
    <xf numFmtId="0" fontId="1" fillId="6" borderId="16" xfId="0" applyFont="1" applyFill="1" applyBorder="1" applyAlignment="1">
      <alignment horizontal="center"/>
    </xf>
    <xf numFmtId="0" fontId="0" fillId="0" borderId="27" xfId="0" applyBorder="1" applyAlignment="1">
      <alignment horizontal="center"/>
    </xf>
    <xf numFmtId="0" fontId="0" fillId="6" borderId="20" xfId="0" applyFill="1" applyBorder="1" applyAlignment="1">
      <alignment vertical="center"/>
    </xf>
    <xf numFmtId="0" fontId="1" fillId="0" borderId="19" xfId="0" applyFont="1" applyBorder="1" applyAlignment="1">
      <alignment horizontal="center" vertical="top"/>
    </xf>
    <xf numFmtId="0" fontId="1" fillId="0" borderId="32" xfId="0" applyFont="1" applyBorder="1" applyAlignment="1">
      <alignment horizontal="center"/>
    </xf>
    <xf numFmtId="0" fontId="0" fillId="0" borderId="0" xfId="0" applyBorder="1"/>
    <xf numFmtId="2" fontId="0" fillId="0" borderId="28" xfId="0" applyNumberFormat="1" applyBorder="1" applyAlignment="1">
      <alignment horizontal="center"/>
    </xf>
    <xf numFmtId="2" fontId="0" fillId="0" borderId="20" xfId="0" applyNumberFormat="1" applyBorder="1" applyAlignment="1">
      <alignment horizontal="center"/>
    </xf>
    <xf numFmtId="0" fontId="4" fillId="0" borderId="2" xfId="0" applyFont="1" applyBorder="1" applyAlignment="1">
      <alignment horizontal="center"/>
    </xf>
    <xf numFmtId="0" fontId="1" fillId="0" borderId="2" xfId="0" applyFont="1" applyBorder="1" applyAlignment="1">
      <alignment horizontal="center"/>
    </xf>
    <xf numFmtId="0" fontId="4" fillId="0" borderId="18" xfId="0" applyFont="1" applyBorder="1" applyAlignment="1">
      <alignment horizontal="center"/>
    </xf>
    <xf numFmtId="0" fontId="1" fillId="0" borderId="18" xfId="0" applyFont="1" applyBorder="1" applyAlignment="1">
      <alignment horizontal="center"/>
    </xf>
    <xf numFmtId="2" fontId="0" fillId="0" borderId="18" xfId="0" applyNumberFormat="1" applyBorder="1" applyAlignment="1">
      <alignment horizontal="center"/>
    </xf>
    <xf numFmtId="2" fontId="4" fillId="0" borderId="18" xfId="0" applyNumberFormat="1" applyFont="1" applyBorder="1" applyAlignment="1">
      <alignment horizontal="center"/>
    </xf>
    <xf numFmtId="2" fontId="1" fillId="0" borderId="18" xfId="0" applyNumberFormat="1" applyFont="1" applyBorder="1" applyAlignment="1">
      <alignment horizontal="center"/>
    </xf>
    <xf numFmtId="2" fontId="4" fillId="0" borderId="2" xfId="0" applyNumberFormat="1" applyFont="1" applyBorder="1" applyAlignment="1">
      <alignment horizontal="center"/>
    </xf>
    <xf numFmtId="2" fontId="1" fillId="0" borderId="2" xfId="0" applyNumberFormat="1" applyFont="1" applyBorder="1" applyAlignment="1">
      <alignment horizontal="center"/>
    </xf>
    <xf numFmtId="2" fontId="0" fillId="0" borderId="2" xfId="0" applyNumberFormat="1" applyBorder="1" applyAlignment="1">
      <alignment horizontal="center"/>
    </xf>
    <xf numFmtId="0" fontId="3" fillId="2" borderId="0" xfId="0" applyFont="1" applyFill="1" applyAlignment="1">
      <alignment horizontal="center" vertical="center"/>
    </xf>
    <xf numFmtId="0" fontId="3" fillId="0" borderId="0" xfId="0" applyFont="1" applyAlignment="1">
      <alignment horizontal="center" vertical="center"/>
    </xf>
    <xf numFmtId="0" fontId="1" fillId="0" borderId="0" xfId="0" applyFont="1" applyAlignment="1">
      <alignment horizontal="right" vertical="center"/>
    </xf>
    <xf numFmtId="0" fontId="0" fillId="0" borderId="24" xfId="0" applyBorder="1"/>
    <xf numFmtId="0" fontId="4" fillId="0" borderId="3" xfId="0" applyFont="1" applyBorder="1" applyAlignment="1">
      <alignment horizontal="center"/>
    </xf>
    <xf numFmtId="0" fontId="1" fillId="0" borderId="3" xfId="0" applyFont="1" applyBorder="1" applyAlignment="1">
      <alignment horizontal="center"/>
    </xf>
    <xf numFmtId="0" fontId="1" fillId="0" borderId="33" xfId="0" applyFont="1" applyBorder="1" applyAlignment="1">
      <alignment horizontal="center"/>
    </xf>
    <xf numFmtId="0" fontId="0" fillId="0" borderId="16" xfId="0" applyBorder="1"/>
    <xf numFmtId="0" fontId="0" fillId="0" borderId="27" xfId="0" applyBorder="1"/>
    <xf numFmtId="2" fontId="0" fillId="0" borderId="27" xfId="0" applyNumberFormat="1" applyBorder="1" applyAlignment="1">
      <alignment horizontal="center"/>
    </xf>
    <xf numFmtId="2" fontId="0" fillId="0" borderId="16" xfId="0" applyNumberFormat="1" applyBorder="1" applyAlignment="1">
      <alignment horizontal="center"/>
    </xf>
    <xf numFmtId="2" fontId="0" fillId="0" borderId="29" xfId="0" applyNumberFormat="1" applyBorder="1" applyAlignment="1">
      <alignment horizontal="center"/>
    </xf>
    <xf numFmtId="2" fontId="0" fillId="0" borderId="21" xfId="0" applyNumberFormat="1" applyBorder="1" applyAlignment="1">
      <alignment horizontal="center"/>
    </xf>
    <xf numFmtId="0" fontId="3" fillId="0" borderId="3" xfId="0" applyFont="1" applyBorder="1" applyAlignment="1">
      <alignment horizontal="center" vertical="center"/>
    </xf>
    <xf numFmtId="0" fontId="0" fillId="0" borderId="31" xfId="0" applyBorder="1" applyAlignment="1">
      <alignment horizontal="center" vertical="center"/>
    </xf>
    <xf numFmtId="0" fontId="1" fillId="0" borderId="14" xfId="0" applyFont="1" applyBorder="1" applyAlignment="1">
      <alignment horizontal="center" vertical="top"/>
    </xf>
    <xf numFmtId="0" fontId="0" fillId="0" borderId="31" xfId="0" applyBorder="1" applyAlignment="1">
      <alignment vertical="top" wrapText="1"/>
    </xf>
    <xf numFmtId="0" fontId="1" fillId="2" borderId="34" xfId="0" applyFont="1" applyFill="1" applyBorder="1" applyAlignment="1">
      <alignment horizontal="center" vertical="center"/>
    </xf>
    <xf numFmtId="0" fontId="3" fillId="0" borderId="34" xfId="0" applyFont="1" applyBorder="1" applyAlignment="1">
      <alignment horizontal="center" vertical="center"/>
    </xf>
    <xf numFmtId="2" fontId="0" fillId="0" borderId="4" xfId="0" applyNumberFormat="1" applyBorder="1" applyAlignment="1">
      <alignment horizontal="center" vertical="center"/>
    </xf>
    <xf numFmtId="2" fontId="0" fillId="0" borderId="35" xfId="0" applyNumberFormat="1" applyBorder="1" applyAlignment="1">
      <alignment horizontal="center" vertical="center"/>
    </xf>
    <xf numFmtId="2" fontId="0" fillId="2" borderId="4" xfId="0" applyNumberFormat="1" applyFill="1" applyBorder="1" applyAlignment="1">
      <alignment horizontal="center" vertical="center"/>
    </xf>
    <xf numFmtId="0" fontId="0" fillId="0" borderId="0" xfId="0" applyAlignment="1">
      <alignment horizontal="center"/>
    </xf>
    <xf numFmtId="0" fontId="0" fillId="0" borderId="0" xfId="0" applyAlignment="1">
      <alignment horizontal="left"/>
    </xf>
  </cellXfs>
  <cellStyles count="1">
    <cellStyle name="Normaali"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2.xml"/><Relationship Id="rId13" Type="http://schemas.openxmlformats.org/officeDocument/2006/relationships/worksheet" Target="worksheets/sheet7.xml"/><Relationship Id="rId18" Type="http://schemas.openxmlformats.org/officeDocument/2006/relationships/worksheet" Target="worksheets/sheet12.xml"/><Relationship Id="rId26" Type="http://schemas.openxmlformats.org/officeDocument/2006/relationships/worksheet" Target="worksheets/sheet20.xml"/><Relationship Id="rId3" Type="http://schemas.openxmlformats.org/officeDocument/2006/relationships/chartsheet" Target="chartsheets/sheet3.xml"/><Relationship Id="rId21" Type="http://schemas.openxmlformats.org/officeDocument/2006/relationships/worksheet" Target="worksheets/sheet15.xml"/><Relationship Id="rId7" Type="http://schemas.openxmlformats.org/officeDocument/2006/relationships/worksheet" Target="worksheets/sheet1.xml"/><Relationship Id="rId12" Type="http://schemas.openxmlformats.org/officeDocument/2006/relationships/worksheet" Target="worksheets/sheet6.xml"/><Relationship Id="rId17" Type="http://schemas.openxmlformats.org/officeDocument/2006/relationships/worksheet" Target="worksheets/sheet11.xml"/><Relationship Id="rId25" Type="http://schemas.openxmlformats.org/officeDocument/2006/relationships/worksheet" Target="worksheets/sheet19.xml"/><Relationship Id="rId2" Type="http://schemas.openxmlformats.org/officeDocument/2006/relationships/chartsheet" Target="chartsheets/sheet2.xml"/><Relationship Id="rId16" Type="http://schemas.openxmlformats.org/officeDocument/2006/relationships/worksheet" Target="worksheets/sheet10.xml"/><Relationship Id="rId20" Type="http://schemas.openxmlformats.org/officeDocument/2006/relationships/worksheet" Target="worksheets/sheet14.xml"/><Relationship Id="rId29" Type="http://schemas.openxmlformats.org/officeDocument/2006/relationships/styles" Target="styles.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worksheet" Target="worksheets/sheet5.xml"/><Relationship Id="rId24" Type="http://schemas.openxmlformats.org/officeDocument/2006/relationships/worksheet" Target="worksheets/sheet18.xml"/><Relationship Id="rId5" Type="http://schemas.openxmlformats.org/officeDocument/2006/relationships/chartsheet" Target="chartsheets/sheet5.xml"/><Relationship Id="rId15" Type="http://schemas.openxmlformats.org/officeDocument/2006/relationships/worksheet" Target="worksheets/sheet9.xml"/><Relationship Id="rId23" Type="http://schemas.openxmlformats.org/officeDocument/2006/relationships/worksheet" Target="worksheets/sheet17.xml"/><Relationship Id="rId28" Type="http://schemas.openxmlformats.org/officeDocument/2006/relationships/theme" Target="theme/theme1.xml"/><Relationship Id="rId10" Type="http://schemas.openxmlformats.org/officeDocument/2006/relationships/worksheet" Target="worksheets/sheet4.xml"/><Relationship Id="rId19" Type="http://schemas.openxmlformats.org/officeDocument/2006/relationships/worksheet" Target="worksheets/sheet13.xml"/><Relationship Id="rId31" Type="http://schemas.openxmlformats.org/officeDocument/2006/relationships/calcChain" Target="calcChain.xml"/><Relationship Id="rId4" Type="http://schemas.openxmlformats.org/officeDocument/2006/relationships/chartsheet" Target="chartsheets/sheet4.xml"/><Relationship Id="rId9" Type="http://schemas.openxmlformats.org/officeDocument/2006/relationships/worksheet" Target="worksheets/sheet3.xml"/><Relationship Id="rId14" Type="http://schemas.openxmlformats.org/officeDocument/2006/relationships/worksheet" Target="worksheets/sheet8.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YHTEENSÄ!$D$84:$D$87</c:f>
              <c:numCache>
                <c:formatCode>0.00</c:formatCode>
                <c:ptCount val="4"/>
                <c:pt idx="0">
                  <c:v>0</c:v>
                </c:pt>
                <c:pt idx="1">
                  <c:v>0</c:v>
                </c:pt>
                <c:pt idx="2">
                  <c:v>0</c:v>
                </c:pt>
                <c:pt idx="3">
                  <c:v>0</c:v>
                </c:pt>
              </c:numCache>
            </c:numRef>
          </c:val>
          <c:extLst>
            <c:ext xmlns:c16="http://schemas.microsoft.com/office/drawing/2014/chart" uri="{C3380CC4-5D6E-409C-BE32-E72D297353CC}">
              <c16:uniqueId val="{00000000-B5CE-4E04-B86F-94915057AC28}"/>
            </c:ext>
          </c:extLst>
        </c:ser>
        <c:dLbls>
          <c:showLegendKey val="0"/>
          <c:showVal val="0"/>
          <c:showCatName val="0"/>
          <c:showSerName val="0"/>
          <c:showPercent val="0"/>
          <c:showBubbleSize val="0"/>
        </c:dLbls>
        <c:axId val="111843968"/>
        <c:axId val="111858048"/>
      </c:radarChart>
      <c:catAx>
        <c:axId val="111843968"/>
        <c:scaling>
          <c:orientation val="minMax"/>
        </c:scaling>
        <c:delete val="0"/>
        <c:axPos val="b"/>
        <c:majorGridlines/>
        <c:numFmt formatCode="General" sourceLinked="0"/>
        <c:majorTickMark val="out"/>
        <c:minorTickMark val="none"/>
        <c:tickLblPos val="nextTo"/>
        <c:txPr>
          <a:bodyPr rot="0"/>
          <a:lstStyle/>
          <a:p>
            <a:pPr>
              <a:defRPr sz="1400"/>
            </a:pPr>
            <a:endParaRPr lang="fi-FI"/>
          </a:p>
        </c:txPr>
        <c:crossAx val="111858048"/>
        <c:crosses val="autoZero"/>
        <c:auto val="1"/>
        <c:lblAlgn val="ctr"/>
        <c:lblOffset val="100"/>
        <c:noMultiLvlLbl val="0"/>
      </c:catAx>
      <c:valAx>
        <c:axId val="111858048"/>
        <c:scaling>
          <c:orientation val="minMax"/>
          <c:max val="50"/>
        </c:scaling>
        <c:delete val="0"/>
        <c:axPos val="l"/>
        <c:majorGridlines/>
        <c:numFmt formatCode="0.00" sourceLinked="1"/>
        <c:majorTickMark val="cross"/>
        <c:minorTickMark val="none"/>
        <c:tickLblPos val="none"/>
        <c:crossAx val="111843968"/>
        <c:crosses val="autoZero"/>
        <c:crossBetween val="between"/>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YHTEENSÄ!$D$83</c:f>
              <c:strCache>
                <c:ptCount val="1"/>
                <c:pt idx="0">
                  <c:v>Yhteensä</c:v>
                </c:pt>
              </c:strCache>
            </c:strRef>
          </c:tx>
          <c:spPr>
            <a:ln w="25400"/>
          </c:spPr>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YHTEENSÄ!$D$84:$D$87</c:f>
              <c:numCache>
                <c:formatCode>0.00</c:formatCode>
                <c:ptCount val="4"/>
                <c:pt idx="0">
                  <c:v>0</c:v>
                </c:pt>
                <c:pt idx="1">
                  <c:v>0</c:v>
                </c:pt>
                <c:pt idx="2">
                  <c:v>0</c:v>
                </c:pt>
                <c:pt idx="3">
                  <c:v>0</c:v>
                </c:pt>
              </c:numCache>
            </c:numRef>
          </c:val>
          <c:extLst>
            <c:ext xmlns:c16="http://schemas.microsoft.com/office/drawing/2014/chart" uri="{C3380CC4-5D6E-409C-BE32-E72D297353CC}">
              <c16:uniqueId val="{00000000-B1ED-45FD-BE94-C663818356B7}"/>
            </c:ext>
          </c:extLst>
        </c:ser>
        <c:ser>
          <c:idx val="1"/>
          <c:order val="1"/>
          <c:tx>
            <c:strRef>
              <c:f>YHTEENSÄ!$E$83</c:f>
              <c:strCache>
                <c:ptCount val="1"/>
                <c:pt idx="0">
                  <c:v>Ryhmä 1</c:v>
                </c:pt>
              </c:strCache>
            </c:strRef>
          </c:tx>
          <c:spPr>
            <a:ln w="25400"/>
          </c:spPr>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YHTEENSÄ!$E$84:$E$87</c:f>
              <c:numCache>
                <c:formatCode>0.00</c:formatCode>
                <c:ptCount val="4"/>
                <c:pt idx="0">
                  <c:v>0</c:v>
                </c:pt>
                <c:pt idx="1">
                  <c:v>0</c:v>
                </c:pt>
                <c:pt idx="2">
                  <c:v>0</c:v>
                </c:pt>
                <c:pt idx="3">
                  <c:v>0</c:v>
                </c:pt>
              </c:numCache>
            </c:numRef>
          </c:val>
          <c:extLst>
            <c:ext xmlns:c16="http://schemas.microsoft.com/office/drawing/2014/chart" uri="{C3380CC4-5D6E-409C-BE32-E72D297353CC}">
              <c16:uniqueId val="{00000001-B1ED-45FD-BE94-C663818356B7}"/>
            </c:ext>
          </c:extLst>
        </c:ser>
        <c:ser>
          <c:idx val="2"/>
          <c:order val="2"/>
          <c:tx>
            <c:strRef>
              <c:f>YHTEENSÄ!$F$83</c:f>
              <c:strCache>
                <c:ptCount val="1"/>
                <c:pt idx="0">
                  <c:v>Ryhmä 2</c:v>
                </c:pt>
              </c:strCache>
            </c:strRef>
          </c:tx>
          <c:spPr>
            <a:ln w="25400"/>
          </c:spPr>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YHTEENSÄ!$F$84:$F$87</c:f>
              <c:numCache>
                <c:formatCode>0.00</c:formatCode>
                <c:ptCount val="4"/>
                <c:pt idx="0">
                  <c:v>0</c:v>
                </c:pt>
                <c:pt idx="1">
                  <c:v>0</c:v>
                </c:pt>
                <c:pt idx="2">
                  <c:v>0</c:v>
                </c:pt>
                <c:pt idx="3">
                  <c:v>0</c:v>
                </c:pt>
              </c:numCache>
            </c:numRef>
          </c:val>
          <c:extLst>
            <c:ext xmlns:c16="http://schemas.microsoft.com/office/drawing/2014/chart" uri="{C3380CC4-5D6E-409C-BE32-E72D297353CC}">
              <c16:uniqueId val="{00000002-B1ED-45FD-BE94-C663818356B7}"/>
            </c:ext>
          </c:extLst>
        </c:ser>
        <c:ser>
          <c:idx val="3"/>
          <c:order val="3"/>
          <c:tx>
            <c:strRef>
              <c:f>YHTEENSÄ!$G$83</c:f>
              <c:strCache>
                <c:ptCount val="1"/>
                <c:pt idx="0">
                  <c:v>Ryhmä 3</c:v>
                </c:pt>
              </c:strCache>
            </c:strRef>
          </c:tx>
          <c:spPr>
            <a:ln w="25400"/>
          </c:spPr>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YHTEENSÄ!$G$84:$G$87</c:f>
              <c:numCache>
                <c:formatCode>0.00</c:formatCode>
                <c:ptCount val="4"/>
                <c:pt idx="0">
                  <c:v>0</c:v>
                </c:pt>
                <c:pt idx="1">
                  <c:v>0</c:v>
                </c:pt>
                <c:pt idx="2">
                  <c:v>0</c:v>
                </c:pt>
                <c:pt idx="3">
                  <c:v>0</c:v>
                </c:pt>
              </c:numCache>
            </c:numRef>
          </c:val>
          <c:extLst>
            <c:ext xmlns:c16="http://schemas.microsoft.com/office/drawing/2014/chart" uri="{C3380CC4-5D6E-409C-BE32-E72D297353CC}">
              <c16:uniqueId val="{00000003-B1ED-45FD-BE94-C663818356B7}"/>
            </c:ext>
          </c:extLst>
        </c:ser>
        <c:ser>
          <c:idx val="4"/>
          <c:order val="4"/>
          <c:tx>
            <c:strRef>
              <c:f>YHTEENSÄ!$H$83</c:f>
              <c:strCache>
                <c:ptCount val="1"/>
                <c:pt idx="0">
                  <c:v>Ryhmä 4</c:v>
                </c:pt>
              </c:strCache>
            </c:strRef>
          </c:tx>
          <c:spPr>
            <a:ln w="25400"/>
          </c:spPr>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YHTEENSÄ!$H$84:$H$87</c:f>
              <c:numCache>
                <c:formatCode>0.00</c:formatCode>
                <c:ptCount val="4"/>
                <c:pt idx="0">
                  <c:v>0</c:v>
                </c:pt>
                <c:pt idx="1">
                  <c:v>0</c:v>
                </c:pt>
                <c:pt idx="2">
                  <c:v>0</c:v>
                </c:pt>
                <c:pt idx="3">
                  <c:v>0</c:v>
                </c:pt>
              </c:numCache>
            </c:numRef>
          </c:val>
          <c:extLst>
            <c:ext xmlns:c16="http://schemas.microsoft.com/office/drawing/2014/chart" uri="{C3380CC4-5D6E-409C-BE32-E72D297353CC}">
              <c16:uniqueId val="{00000004-B1ED-45FD-BE94-C663818356B7}"/>
            </c:ext>
          </c:extLst>
        </c:ser>
        <c:ser>
          <c:idx val="5"/>
          <c:order val="5"/>
          <c:tx>
            <c:strRef>
              <c:f>YHTEENSÄ!$I$83</c:f>
              <c:strCache>
                <c:ptCount val="1"/>
                <c:pt idx="0">
                  <c:v>Ryhmä 5</c:v>
                </c:pt>
              </c:strCache>
            </c:strRef>
          </c:tx>
          <c:spPr>
            <a:ln w="25400"/>
          </c:spPr>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YHTEENSÄ!$I$84:$I$87</c:f>
              <c:numCache>
                <c:formatCode>0.00</c:formatCode>
                <c:ptCount val="4"/>
                <c:pt idx="0">
                  <c:v>0</c:v>
                </c:pt>
                <c:pt idx="1">
                  <c:v>0</c:v>
                </c:pt>
                <c:pt idx="2">
                  <c:v>0</c:v>
                </c:pt>
                <c:pt idx="3">
                  <c:v>0</c:v>
                </c:pt>
              </c:numCache>
            </c:numRef>
          </c:val>
          <c:extLst>
            <c:ext xmlns:c16="http://schemas.microsoft.com/office/drawing/2014/chart" uri="{C3380CC4-5D6E-409C-BE32-E72D297353CC}">
              <c16:uniqueId val="{00000005-B1ED-45FD-BE94-C663818356B7}"/>
            </c:ext>
          </c:extLst>
        </c:ser>
        <c:ser>
          <c:idx val="6"/>
          <c:order val="6"/>
          <c:tx>
            <c:strRef>
              <c:f>YHTEENSÄ!$J$83</c:f>
              <c:strCache>
                <c:ptCount val="1"/>
                <c:pt idx="0">
                  <c:v>Ryhmä 6</c:v>
                </c:pt>
              </c:strCache>
            </c:strRef>
          </c:tx>
          <c:spPr>
            <a:ln w="25400"/>
          </c:spPr>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YHTEENSÄ!$J$84:$J$87</c:f>
              <c:numCache>
                <c:formatCode>0.00</c:formatCode>
                <c:ptCount val="4"/>
                <c:pt idx="0">
                  <c:v>0</c:v>
                </c:pt>
                <c:pt idx="1">
                  <c:v>0</c:v>
                </c:pt>
                <c:pt idx="2">
                  <c:v>0</c:v>
                </c:pt>
                <c:pt idx="3">
                  <c:v>0</c:v>
                </c:pt>
              </c:numCache>
            </c:numRef>
          </c:val>
          <c:extLst>
            <c:ext xmlns:c16="http://schemas.microsoft.com/office/drawing/2014/chart" uri="{C3380CC4-5D6E-409C-BE32-E72D297353CC}">
              <c16:uniqueId val="{00000006-B1ED-45FD-BE94-C663818356B7}"/>
            </c:ext>
          </c:extLst>
        </c:ser>
        <c:ser>
          <c:idx val="7"/>
          <c:order val="7"/>
          <c:tx>
            <c:strRef>
              <c:f>YHTEENSÄ!$K$83</c:f>
              <c:strCache>
                <c:ptCount val="1"/>
                <c:pt idx="0">
                  <c:v>Ryhmä 7</c:v>
                </c:pt>
              </c:strCache>
            </c:strRef>
          </c:tx>
          <c:spPr>
            <a:ln w="25400"/>
          </c:spPr>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YHTEENSÄ!$K$84:$K$87</c:f>
              <c:numCache>
                <c:formatCode>0.00</c:formatCode>
                <c:ptCount val="4"/>
                <c:pt idx="0">
                  <c:v>0</c:v>
                </c:pt>
                <c:pt idx="1">
                  <c:v>0</c:v>
                </c:pt>
                <c:pt idx="2">
                  <c:v>0</c:v>
                </c:pt>
                <c:pt idx="3">
                  <c:v>0</c:v>
                </c:pt>
              </c:numCache>
            </c:numRef>
          </c:val>
          <c:extLst>
            <c:ext xmlns:c16="http://schemas.microsoft.com/office/drawing/2014/chart" uri="{C3380CC4-5D6E-409C-BE32-E72D297353CC}">
              <c16:uniqueId val="{00000007-B1ED-45FD-BE94-C663818356B7}"/>
            </c:ext>
          </c:extLst>
        </c:ser>
        <c:ser>
          <c:idx val="8"/>
          <c:order val="8"/>
          <c:tx>
            <c:strRef>
              <c:f>YHTEENSÄ!$L$83</c:f>
              <c:strCache>
                <c:ptCount val="1"/>
                <c:pt idx="0">
                  <c:v>Ryhmä 8</c:v>
                </c:pt>
              </c:strCache>
            </c:strRef>
          </c:tx>
          <c:spPr>
            <a:ln w="25400"/>
          </c:spPr>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YHTEENSÄ!$L$84:$L$87</c:f>
              <c:numCache>
                <c:formatCode>0.00</c:formatCode>
                <c:ptCount val="4"/>
                <c:pt idx="0">
                  <c:v>0</c:v>
                </c:pt>
                <c:pt idx="1">
                  <c:v>0</c:v>
                </c:pt>
                <c:pt idx="2">
                  <c:v>0</c:v>
                </c:pt>
                <c:pt idx="3">
                  <c:v>0</c:v>
                </c:pt>
              </c:numCache>
            </c:numRef>
          </c:val>
          <c:extLst>
            <c:ext xmlns:c16="http://schemas.microsoft.com/office/drawing/2014/chart" uri="{C3380CC4-5D6E-409C-BE32-E72D297353CC}">
              <c16:uniqueId val="{00000008-B1ED-45FD-BE94-C663818356B7}"/>
            </c:ext>
          </c:extLst>
        </c:ser>
        <c:ser>
          <c:idx val="9"/>
          <c:order val="9"/>
          <c:tx>
            <c:strRef>
              <c:f>YHTEENSÄ!$M$83</c:f>
              <c:strCache>
                <c:ptCount val="1"/>
                <c:pt idx="0">
                  <c:v>Ryhmä 9</c:v>
                </c:pt>
              </c:strCache>
            </c:strRef>
          </c:tx>
          <c:spPr>
            <a:ln w="25400"/>
          </c:spPr>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YHTEENSÄ!$M$84:$M$87</c:f>
              <c:numCache>
                <c:formatCode>0.00</c:formatCode>
                <c:ptCount val="4"/>
                <c:pt idx="0">
                  <c:v>0</c:v>
                </c:pt>
                <c:pt idx="1">
                  <c:v>0</c:v>
                </c:pt>
                <c:pt idx="2">
                  <c:v>0</c:v>
                </c:pt>
                <c:pt idx="3">
                  <c:v>0</c:v>
                </c:pt>
              </c:numCache>
            </c:numRef>
          </c:val>
          <c:extLst>
            <c:ext xmlns:c16="http://schemas.microsoft.com/office/drawing/2014/chart" uri="{C3380CC4-5D6E-409C-BE32-E72D297353CC}">
              <c16:uniqueId val="{00000009-B1ED-45FD-BE94-C663818356B7}"/>
            </c:ext>
          </c:extLst>
        </c:ser>
        <c:ser>
          <c:idx val="10"/>
          <c:order val="10"/>
          <c:tx>
            <c:strRef>
              <c:f>YHTEENSÄ!$N$83</c:f>
              <c:strCache>
                <c:ptCount val="1"/>
                <c:pt idx="0">
                  <c:v>Ryhmä 10</c:v>
                </c:pt>
              </c:strCache>
            </c:strRef>
          </c:tx>
          <c:spPr>
            <a:ln w="25400"/>
          </c:spPr>
          <c:marker>
            <c:symbol val="none"/>
          </c:marker>
          <c:cat>
            <c:strRef>
              <c:f>YHTEENSÄ!$C$84:$C$87</c:f>
              <c:strCache>
                <c:ptCount val="4"/>
                <c:pt idx="0">
                  <c:v> Organisaatioon keskittynyt</c:v>
                </c:pt>
                <c:pt idx="1">
                  <c:v>Tuloksellisuuteen keskittynyt</c:v>
                </c:pt>
                <c:pt idx="2">
                  <c:v>Innovointiin keskittynyt </c:v>
                </c:pt>
                <c:pt idx="3">
                  <c:v>Sisäiseen vuorovaikutukseen keskittynyt</c:v>
                </c:pt>
              </c:strCache>
            </c:strRef>
          </c:cat>
          <c:val>
            <c:numRef>
              <c:f>YHTEENSÄ!$N$84:$N$87</c:f>
              <c:numCache>
                <c:formatCode>0.00</c:formatCode>
                <c:ptCount val="4"/>
                <c:pt idx="0">
                  <c:v>0</c:v>
                </c:pt>
                <c:pt idx="1">
                  <c:v>0</c:v>
                </c:pt>
                <c:pt idx="2">
                  <c:v>0</c:v>
                </c:pt>
                <c:pt idx="3">
                  <c:v>0</c:v>
                </c:pt>
              </c:numCache>
            </c:numRef>
          </c:val>
          <c:extLst>
            <c:ext xmlns:c16="http://schemas.microsoft.com/office/drawing/2014/chart" uri="{C3380CC4-5D6E-409C-BE32-E72D297353CC}">
              <c16:uniqueId val="{0000000A-B1ED-45FD-BE94-C663818356B7}"/>
            </c:ext>
          </c:extLst>
        </c:ser>
        <c:dLbls>
          <c:showLegendKey val="0"/>
          <c:showVal val="0"/>
          <c:showCatName val="0"/>
          <c:showSerName val="0"/>
          <c:showPercent val="0"/>
          <c:showBubbleSize val="0"/>
        </c:dLbls>
        <c:axId val="117760000"/>
        <c:axId val="117761536"/>
        <c:extLst>
          <c:ext xmlns:c15="http://schemas.microsoft.com/office/drawing/2012/chart" uri="{02D57815-91ED-43cb-92C2-25804820EDAC}">
            <c15:filteredRadarSeries>
              <c15:ser>
                <c:idx val="11"/>
                <c:order val="11"/>
                <c:tx>
                  <c:strRef>
                    <c:extLst>
                      <c:ext uri="{02D57815-91ED-43cb-92C2-25804820EDAC}">
                        <c15:formulaRef>
                          <c15:sqref>YHTEENSÄ!$O$83</c15:sqref>
                        </c15:formulaRef>
                      </c:ext>
                    </c:extLst>
                    <c:strCache>
                      <c:ptCount val="1"/>
                      <c:pt idx="0">
                        <c:v>Grupp 11</c:v>
                      </c:pt>
                    </c:strCache>
                  </c:strRef>
                </c:tx>
                <c:spPr>
                  <a:ln w="25400"/>
                </c:spPr>
                <c:marker>
                  <c:symbol val="none"/>
                </c:marker>
                <c:cat>
                  <c:strRef>
                    <c:extLst>
                      <c:ext uri="{02D57815-91ED-43cb-92C2-25804820EDAC}">
                        <c15:formulaRef>
                          <c15:sqref>YHTEENSÄ!$C$84:$C$87</c15:sqref>
                        </c15:formulaRef>
                      </c:ext>
                    </c:extLst>
                    <c:strCache>
                      <c:ptCount val="4"/>
                      <c:pt idx="0">
                        <c:v> Organisaatioon keskittynyt</c:v>
                      </c:pt>
                      <c:pt idx="1">
                        <c:v>Tuloksellisuuteen keskittynyt</c:v>
                      </c:pt>
                      <c:pt idx="2">
                        <c:v>Innovointiin keskittynyt </c:v>
                      </c:pt>
                      <c:pt idx="3">
                        <c:v>Sisäiseen vuorovaikutukseen keskittynyt</c:v>
                      </c:pt>
                    </c:strCache>
                  </c:strRef>
                </c:cat>
                <c:val>
                  <c:numRef>
                    <c:extLst>
                      <c:ext uri="{02D57815-91ED-43cb-92C2-25804820EDAC}">
                        <c15:formulaRef>
                          <c15:sqref>YHTEENSÄ!$O$84:$O$87</c15:sqref>
                        </c15:formulaRef>
                      </c:ext>
                    </c:extLst>
                    <c:numCache>
                      <c:formatCode>0.00</c:formatCode>
                      <c:ptCount val="4"/>
                      <c:pt idx="0">
                        <c:v>0</c:v>
                      </c:pt>
                      <c:pt idx="1">
                        <c:v>0</c:v>
                      </c:pt>
                      <c:pt idx="2">
                        <c:v>0</c:v>
                      </c:pt>
                      <c:pt idx="3">
                        <c:v>0</c:v>
                      </c:pt>
                    </c:numCache>
                  </c:numRef>
                </c:val>
                <c:extLst>
                  <c:ext xmlns:c16="http://schemas.microsoft.com/office/drawing/2014/chart" uri="{C3380CC4-5D6E-409C-BE32-E72D297353CC}">
                    <c16:uniqueId val="{0000000B-B1ED-45FD-BE94-C663818356B7}"/>
                  </c:ext>
                </c:extLst>
              </c15:ser>
            </c15:filteredRadarSeries>
            <c15:filteredRadarSeries>
              <c15:ser>
                <c:idx val="12"/>
                <c:order val="12"/>
                <c:tx>
                  <c:strRef>
                    <c:extLst xmlns:c15="http://schemas.microsoft.com/office/drawing/2012/chart">
                      <c:ext xmlns:c15="http://schemas.microsoft.com/office/drawing/2012/chart" uri="{02D57815-91ED-43cb-92C2-25804820EDAC}">
                        <c15:formulaRef>
                          <c15:sqref>YHTEENSÄ!$P$83</c15:sqref>
                        </c15:formulaRef>
                      </c:ext>
                    </c:extLst>
                    <c:strCache>
                      <c:ptCount val="1"/>
                      <c:pt idx="0">
                        <c:v>Grupp 12</c:v>
                      </c:pt>
                    </c:strCache>
                  </c:strRef>
                </c:tx>
                <c:spPr>
                  <a:ln w="25400"/>
                </c:spPr>
                <c:marker>
                  <c:symbol val="none"/>
                </c:marker>
                <c:cat>
                  <c:strRef>
                    <c:extLst xmlns:c15="http://schemas.microsoft.com/office/drawing/2012/chart">
                      <c:ext xmlns:c15="http://schemas.microsoft.com/office/drawing/2012/chart" uri="{02D57815-91ED-43cb-92C2-25804820EDAC}">
                        <c15:formulaRef>
                          <c15:sqref>YHTEENSÄ!$C$84:$C$87</c15:sqref>
                        </c15:formulaRef>
                      </c:ext>
                    </c:extLst>
                    <c:strCache>
                      <c:ptCount val="4"/>
                      <c:pt idx="0">
                        <c:v> Organisaatioon keskittynyt</c:v>
                      </c:pt>
                      <c:pt idx="1">
                        <c:v>Tuloksellisuuteen keskittynyt</c:v>
                      </c:pt>
                      <c:pt idx="2">
                        <c:v>Innovointiin keskittynyt </c:v>
                      </c:pt>
                      <c:pt idx="3">
                        <c:v>Sisäiseen vuorovaikutukseen keskittynyt</c:v>
                      </c:pt>
                    </c:strCache>
                  </c:strRef>
                </c:cat>
                <c:val>
                  <c:numRef>
                    <c:extLst xmlns:c15="http://schemas.microsoft.com/office/drawing/2012/chart">
                      <c:ext xmlns:c15="http://schemas.microsoft.com/office/drawing/2012/chart" uri="{02D57815-91ED-43cb-92C2-25804820EDAC}">
                        <c15:formulaRef>
                          <c15:sqref>YHTEENSÄ!$P$84:$P$87</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C-B1ED-45FD-BE94-C663818356B7}"/>
                  </c:ext>
                </c:extLst>
              </c15:ser>
            </c15:filteredRadarSeries>
            <c15:filteredRadarSeries>
              <c15:ser>
                <c:idx val="13"/>
                <c:order val="13"/>
                <c:tx>
                  <c:strRef>
                    <c:extLst xmlns:c15="http://schemas.microsoft.com/office/drawing/2012/chart">
                      <c:ext xmlns:c15="http://schemas.microsoft.com/office/drawing/2012/chart" uri="{02D57815-91ED-43cb-92C2-25804820EDAC}">
                        <c15:formulaRef>
                          <c15:sqref>YHTEENSÄ!$Q$83</c15:sqref>
                        </c15:formulaRef>
                      </c:ext>
                    </c:extLst>
                    <c:strCache>
                      <c:ptCount val="1"/>
                      <c:pt idx="0">
                        <c:v>Grupp 13</c:v>
                      </c:pt>
                    </c:strCache>
                  </c:strRef>
                </c:tx>
                <c:spPr>
                  <a:ln w="25400"/>
                </c:spPr>
                <c:marker>
                  <c:symbol val="none"/>
                </c:marker>
                <c:cat>
                  <c:strRef>
                    <c:extLst xmlns:c15="http://schemas.microsoft.com/office/drawing/2012/chart">
                      <c:ext xmlns:c15="http://schemas.microsoft.com/office/drawing/2012/chart" uri="{02D57815-91ED-43cb-92C2-25804820EDAC}">
                        <c15:formulaRef>
                          <c15:sqref>YHTEENSÄ!$C$84:$C$87</c15:sqref>
                        </c15:formulaRef>
                      </c:ext>
                    </c:extLst>
                    <c:strCache>
                      <c:ptCount val="4"/>
                      <c:pt idx="0">
                        <c:v> Organisaatioon keskittynyt</c:v>
                      </c:pt>
                      <c:pt idx="1">
                        <c:v>Tuloksellisuuteen keskittynyt</c:v>
                      </c:pt>
                      <c:pt idx="2">
                        <c:v>Innovointiin keskittynyt </c:v>
                      </c:pt>
                      <c:pt idx="3">
                        <c:v>Sisäiseen vuorovaikutukseen keskittynyt</c:v>
                      </c:pt>
                    </c:strCache>
                  </c:strRef>
                </c:cat>
                <c:val>
                  <c:numRef>
                    <c:extLst xmlns:c15="http://schemas.microsoft.com/office/drawing/2012/chart">
                      <c:ext xmlns:c15="http://schemas.microsoft.com/office/drawing/2012/chart" uri="{02D57815-91ED-43cb-92C2-25804820EDAC}">
                        <c15:formulaRef>
                          <c15:sqref>YHTEENSÄ!$Q$84:$Q$87</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D-B1ED-45FD-BE94-C663818356B7}"/>
                  </c:ext>
                </c:extLst>
              </c15:ser>
            </c15:filteredRadarSeries>
            <c15:filteredRadarSeries>
              <c15:ser>
                <c:idx val="14"/>
                <c:order val="14"/>
                <c:tx>
                  <c:strRef>
                    <c:extLst xmlns:c15="http://schemas.microsoft.com/office/drawing/2012/chart">
                      <c:ext xmlns:c15="http://schemas.microsoft.com/office/drawing/2012/chart" uri="{02D57815-91ED-43cb-92C2-25804820EDAC}">
                        <c15:formulaRef>
                          <c15:sqref>YHTEENSÄ!$R$83</c15:sqref>
                        </c15:formulaRef>
                      </c:ext>
                    </c:extLst>
                    <c:strCache>
                      <c:ptCount val="1"/>
                      <c:pt idx="0">
                        <c:v>Grupp 14</c:v>
                      </c:pt>
                    </c:strCache>
                  </c:strRef>
                </c:tx>
                <c:spPr>
                  <a:ln w="25400"/>
                </c:spPr>
                <c:marker>
                  <c:symbol val="none"/>
                </c:marker>
                <c:cat>
                  <c:strRef>
                    <c:extLst xmlns:c15="http://schemas.microsoft.com/office/drawing/2012/chart">
                      <c:ext xmlns:c15="http://schemas.microsoft.com/office/drawing/2012/chart" uri="{02D57815-91ED-43cb-92C2-25804820EDAC}">
                        <c15:formulaRef>
                          <c15:sqref>YHTEENSÄ!$C$84:$C$87</c15:sqref>
                        </c15:formulaRef>
                      </c:ext>
                    </c:extLst>
                    <c:strCache>
                      <c:ptCount val="4"/>
                      <c:pt idx="0">
                        <c:v> Organisaatioon keskittynyt</c:v>
                      </c:pt>
                      <c:pt idx="1">
                        <c:v>Tuloksellisuuteen keskittynyt</c:v>
                      </c:pt>
                      <c:pt idx="2">
                        <c:v>Innovointiin keskittynyt </c:v>
                      </c:pt>
                      <c:pt idx="3">
                        <c:v>Sisäiseen vuorovaikutukseen keskittynyt</c:v>
                      </c:pt>
                    </c:strCache>
                  </c:strRef>
                </c:cat>
                <c:val>
                  <c:numRef>
                    <c:extLst xmlns:c15="http://schemas.microsoft.com/office/drawing/2012/chart">
                      <c:ext xmlns:c15="http://schemas.microsoft.com/office/drawing/2012/chart" uri="{02D57815-91ED-43cb-92C2-25804820EDAC}">
                        <c15:formulaRef>
                          <c15:sqref>YHTEENSÄ!$R$84:$R$87</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E-B1ED-45FD-BE94-C663818356B7}"/>
                  </c:ext>
                </c:extLst>
              </c15:ser>
            </c15:filteredRadarSeries>
            <c15:filteredRadarSeries>
              <c15:ser>
                <c:idx val="15"/>
                <c:order val="15"/>
                <c:tx>
                  <c:strRef>
                    <c:extLst xmlns:c15="http://schemas.microsoft.com/office/drawing/2012/chart">
                      <c:ext xmlns:c15="http://schemas.microsoft.com/office/drawing/2012/chart" uri="{02D57815-91ED-43cb-92C2-25804820EDAC}">
                        <c15:formulaRef>
                          <c15:sqref>YHTEENSÄ!$S$83</c15:sqref>
                        </c15:formulaRef>
                      </c:ext>
                    </c:extLst>
                    <c:strCache>
                      <c:ptCount val="1"/>
                      <c:pt idx="0">
                        <c:v>Grupp 15</c:v>
                      </c:pt>
                    </c:strCache>
                  </c:strRef>
                </c:tx>
                <c:spPr>
                  <a:ln w="25400"/>
                </c:spPr>
                <c:marker>
                  <c:symbol val="none"/>
                </c:marker>
                <c:cat>
                  <c:strRef>
                    <c:extLst xmlns:c15="http://schemas.microsoft.com/office/drawing/2012/chart">
                      <c:ext xmlns:c15="http://schemas.microsoft.com/office/drawing/2012/chart" uri="{02D57815-91ED-43cb-92C2-25804820EDAC}">
                        <c15:formulaRef>
                          <c15:sqref>YHTEENSÄ!$C$84:$C$87</c15:sqref>
                        </c15:formulaRef>
                      </c:ext>
                    </c:extLst>
                    <c:strCache>
                      <c:ptCount val="4"/>
                      <c:pt idx="0">
                        <c:v> Organisaatioon keskittynyt</c:v>
                      </c:pt>
                      <c:pt idx="1">
                        <c:v>Tuloksellisuuteen keskittynyt</c:v>
                      </c:pt>
                      <c:pt idx="2">
                        <c:v>Innovointiin keskittynyt </c:v>
                      </c:pt>
                      <c:pt idx="3">
                        <c:v>Sisäiseen vuorovaikutukseen keskittynyt</c:v>
                      </c:pt>
                    </c:strCache>
                  </c:strRef>
                </c:cat>
                <c:val>
                  <c:numRef>
                    <c:extLst xmlns:c15="http://schemas.microsoft.com/office/drawing/2012/chart">
                      <c:ext xmlns:c15="http://schemas.microsoft.com/office/drawing/2012/chart" uri="{02D57815-91ED-43cb-92C2-25804820EDAC}">
                        <c15:formulaRef>
                          <c15:sqref>YHTEENSÄ!$S$84:$S$87</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F-B1ED-45FD-BE94-C663818356B7}"/>
                  </c:ext>
                </c:extLst>
              </c15:ser>
            </c15:filteredRadarSeries>
            <c15:filteredRadarSeries>
              <c15:ser>
                <c:idx val="16"/>
                <c:order val="16"/>
                <c:tx>
                  <c:strRef>
                    <c:extLst xmlns:c15="http://schemas.microsoft.com/office/drawing/2012/chart">
                      <c:ext xmlns:c15="http://schemas.microsoft.com/office/drawing/2012/chart" uri="{02D57815-91ED-43cb-92C2-25804820EDAC}">
                        <c15:formulaRef>
                          <c15:sqref>YHTEENSÄ!$T$83</c15:sqref>
                        </c15:formulaRef>
                      </c:ext>
                    </c:extLst>
                    <c:strCache>
                      <c:ptCount val="1"/>
                      <c:pt idx="0">
                        <c:v>Grupp 16</c:v>
                      </c:pt>
                    </c:strCache>
                  </c:strRef>
                </c:tx>
                <c:spPr>
                  <a:ln w="25400"/>
                </c:spPr>
                <c:marker>
                  <c:symbol val="none"/>
                </c:marker>
                <c:cat>
                  <c:strRef>
                    <c:extLst xmlns:c15="http://schemas.microsoft.com/office/drawing/2012/chart">
                      <c:ext xmlns:c15="http://schemas.microsoft.com/office/drawing/2012/chart" uri="{02D57815-91ED-43cb-92C2-25804820EDAC}">
                        <c15:formulaRef>
                          <c15:sqref>YHTEENSÄ!$C$84:$C$87</c15:sqref>
                        </c15:formulaRef>
                      </c:ext>
                    </c:extLst>
                    <c:strCache>
                      <c:ptCount val="4"/>
                      <c:pt idx="0">
                        <c:v> Organisaatioon keskittynyt</c:v>
                      </c:pt>
                      <c:pt idx="1">
                        <c:v>Tuloksellisuuteen keskittynyt</c:v>
                      </c:pt>
                      <c:pt idx="2">
                        <c:v>Innovointiin keskittynyt </c:v>
                      </c:pt>
                      <c:pt idx="3">
                        <c:v>Sisäiseen vuorovaikutukseen keskittynyt</c:v>
                      </c:pt>
                    </c:strCache>
                  </c:strRef>
                </c:cat>
                <c:val>
                  <c:numRef>
                    <c:extLst xmlns:c15="http://schemas.microsoft.com/office/drawing/2012/chart">
                      <c:ext xmlns:c15="http://schemas.microsoft.com/office/drawing/2012/chart" uri="{02D57815-91ED-43cb-92C2-25804820EDAC}">
                        <c15:formulaRef>
                          <c15:sqref>YHTEENSÄ!$T$84:$T$87</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10-B1ED-45FD-BE94-C663818356B7}"/>
                  </c:ext>
                </c:extLst>
              </c15:ser>
            </c15:filteredRadarSeries>
            <c15:filteredRadarSeries>
              <c15:ser>
                <c:idx val="17"/>
                <c:order val="17"/>
                <c:tx>
                  <c:strRef>
                    <c:extLst xmlns:c15="http://schemas.microsoft.com/office/drawing/2012/chart">
                      <c:ext xmlns:c15="http://schemas.microsoft.com/office/drawing/2012/chart" uri="{02D57815-91ED-43cb-92C2-25804820EDAC}">
                        <c15:formulaRef>
                          <c15:sqref>YHTEENSÄ!$U$83</c15:sqref>
                        </c15:formulaRef>
                      </c:ext>
                    </c:extLst>
                    <c:strCache>
                      <c:ptCount val="1"/>
                      <c:pt idx="0">
                        <c:v>Grupp 17</c:v>
                      </c:pt>
                    </c:strCache>
                  </c:strRef>
                </c:tx>
                <c:spPr>
                  <a:ln w="25400"/>
                </c:spPr>
                <c:marker>
                  <c:symbol val="none"/>
                </c:marker>
                <c:cat>
                  <c:strRef>
                    <c:extLst xmlns:c15="http://schemas.microsoft.com/office/drawing/2012/chart">
                      <c:ext xmlns:c15="http://schemas.microsoft.com/office/drawing/2012/chart" uri="{02D57815-91ED-43cb-92C2-25804820EDAC}">
                        <c15:formulaRef>
                          <c15:sqref>YHTEENSÄ!$C$84:$C$87</c15:sqref>
                        </c15:formulaRef>
                      </c:ext>
                    </c:extLst>
                    <c:strCache>
                      <c:ptCount val="4"/>
                      <c:pt idx="0">
                        <c:v> Organisaatioon keskittynyt</c:v>
                      </c:pt>
                      <c:pt idx="1">
                        <c:v>Tuloksellisuuteen keskittynyt</c:v>
                      </c:pt>
                      <c:pt idx="2">
                        <c:v>Innovointiin keskittynyt </c:v>
                      </c:pt>
                      <c:pt idx="3">
                        <c:v>Sisäiseen vuorovaikutukseen keskittynyt</c:v>
                      </c:pt>
                    </c:strCache>
                  </c:strRef>
                </c:cat>
                <c:val>
                  <c:numRef>
                    <c:extLst xmlns:c15="http://schemas.microsoft.com/office/drawing/2012/chart">
                      <c:ext xmlns:c15="http://schemas.microsoft.com/office/drawing/2012/chart" uri="{02D57815-91ED-43cb-92C2-25804820EDAC}">
                        <c15:formulaRef>
                          <c15:sqref>YHTEENSÄ!$U$84:$U$87</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11-B1ED-45FD-BE94-C663818356B7}"/>
                  </c:ext>
                </c:extLst>
              </c15:ser>
            </c15:filteredRadarSeries>
            <c15:filteredRadarSeries>
              <c15:ser>
                <c:idx val="18"/>
                <c:order val="18"/>
                <c:tx>
                  <c:strRef>
                    <c:extLst xmlns:c15="http://schemas.microsoft.com/office/drawing/2012/chart">
                      <c:ext xmlns:c15="http://schemas.microsoft.com/office/drawing/2012/chart" uri="{02D57815-91ED-43cb-92C2-25804820EDAC}">
                        <c15:formulaRef>
                          <c15:sqref>YHTEENSÄ!$V$83</c15:sqref>
                        </c15:formulaRef>
                      </c:ext>
                    </c:extLst>
                    <c:strCache>
                      <c:ptCount val="1"/>
                      <c:pt idx="0">
                        <c:v>Grupp 18</c:v>
                      </c:pt>
                    </c:strCache>
                  </c:strRef>
                </c:tx>
                <c:spPr>
                  <a:ln w="25400"/>
                </c:spPr>
                <c:marker>
                  <c:symbol val="none"/>
                </c:marker>
                <c:cat>
                  <c:strRef>
                    <c:extLst xmlns:c15="http://schemas.microsoft.com/office/drawing/2012/chart">
                      <c:ext xmlns:c15="http://schemas.microsoft.com/office/drawing/2012/chart" uri="{02D57815-91ED-43cb-92C2-25804820EDAC}">
                        <c15:formulaRef>
                          <c15:sqref>YHTEENSÄ!$C$84:$C$87</c15:sqref>
                        </c15:formulaRef>
                      </c:ext>
                    </c:extLst>
                    <c:strCache>
                      <c:ptCount val="4"/>
                      <c:pt idx="0">
                        <c:v> Organisaatioon keskittynyt</c:v>
                      </c:pt>
                      <c:pt idx="1">
                        <c:v>Tuloksellisuuteen keskittynyt</c:v>
                      </c:pt>
                      <c:pt idx="2">
                        <c:v>Innovointiin keskittynyt </c:v>
                      </c:pt>
                      <c:pt idx="3">
                        <c:v>Sisäiseen vuorovaikutukseen keskittynyt</c:v>
                      </c:pt>
                    </c:strCache>
                  </c:strRef>
                </c:cat>
                <c:val>
                  <c:numRef>
                    <c:extLst xmlns:c15="http://schemas.microsoft.com/office/drawing/2012/chart">
                      <c:ext xmlns:c15="http://schemas.microsoft.com/office/drawing/2012/chart" uri="{02D57815-91ED-43cb-92C2-25804820EDAC}">
                        <c15:formulaRef>
                          <c15:sqref>YHTEENSÄ!$V$84:$V$87</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12-B1ED-45FD-BE94-C663818356B7}"/>
                  </c:ext>
                </c:extLst>
              </c15:ser>
            </c15:filteredRadarSeries>
            <c15:filteredRadarSeries>
              <c15:ser>
                <c:idx val="19"/>
                <c:order val="19"/>
                <c:tx>
                  <c:strRef>
                    <c:extLst xmlns:c15="http://schemas.microsoft.com/office/drawing/2012/chart">
                      <c:ext xmlns:c15="http://schemas.microsoft.com/office/drawing/2012/chart" uri="{02D57815-91ED-43cb-92C2-25804820EDAC}">
                        <c15:formulaRef>
                          <c15:sqref>YHTEENSÄ!$W$83</c15:sqref>
                        </c15:formulaRef>
                      </c:ext>
                    </c:extLst>
                    <c:strCache>
                      <c:ptCount val="1"/>
                      <c:pt idx="0">
                        <c:v>Grupp 19</c:v>
                      </c:pt>
                    </c:strCache>
                  </c:strRef>
                </c:tx>
                <c:spPr>
                  <a:ln w="25400"/>
                </c:spPr>
                <c:marker>
                  <c:symbol val="none"/>
                </c:marker>
                <c:cat>
                  <c:strRef>
                    <c:extLst xmlns:c15="http://schemas.microsoft.com/office/drawing/2012/chart">
                      <c:ext xmlns:c15="http://schemas.microsoft.com/office/drawing/2012/chart" uri="{02D57815-91ED-43cb-92C2-25804820EDAC}">
                        <c15:formulaRef>
                          <c15:sqref>YHTEENSÄ!$C$84:$C$87</c15:sqref>
                        </c15:formulaRef>
                      </c:ext>
                    </c:extLst>
                    <c:strCache>
                      <c:ptCount val="4"/>
                      <c:pt idx="0">
                        <c:v> Organisaatioon keskittynyt</c:v>
                      </c:pt>
                      <c:pt idx="1">
                        <c:v>Tuloksellisuuteen keskittynyt</c:v>
                      </c:pt>
                      <c:pt idx="2">
                        <c:v>Innovointiin keskittynyt </c:v>
                      </c:pt>
                      <c:pt idx="3">
                        <c:v>Sisäiseen vuorovaikutukseen keskittynyt</c:v>
                      </c:pt>
                    </c:strCache>
                  </c:strRef>
                </c:cat>
                <c:val>
                  <c:numRef>
                    <c:extLst xmlns:c15="http://schemas.microsoft.com/office/drawing/2012/chart">
                      <c:ext xmlns:c15="http://schemas.microsoft.com/office/drawing/2012/chart" uri="{02D57815-91ED-43cb-92C2-25804820EDAC}">
                        <c15:formulaRef>
                          <c15:sqref>YHTEENSÄ!$W$84:$W$87</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13-B1ED-45FD-BE94-C663818356B7}"/>
                  </c:ext>
                </c:extLst>
              </c15:ser>
            </c15:filteredRadarSeries>
            <c15:filteredRadarSeries>
              <c15:ser>
                <c:idx val="20"/>
                <c:order val="20"/>
                <c:tx>
                  <c:strRef>
                    <c:extLst xmlns:c15="http://schemas.microsoft.com/office/drawing/2012/chart">
                      <c:ext xmlns:c15="http://schemas.microsoft.com/office/drawing/2012/chart" uri="{02D57815-91ED-43cb-92C2-25804820EDAC}">
                        <c15:formulaRef>
                          <c15:sqref>YHTEENSÄ!$X$83</c15:sqref>
                        </c15:formulaRef>
                      </c:ext>
                    </c:extLst>
                    <c:strCache>
                      <c:ptCount val="1"/>
                      <c:pt idx="0">
                        <c:v>Grupp 20</c:v>
                      </c:pt>
                    </c:strCache>
                  </c:strRef>
                </c:tx>
                <c:spPr>
                  <a:ln w="25400"/>
                </c:spPr>
                <c:marker>
                  <c:symbol val="none"/>
                </c:marker>
                <c:cat>
                  <c:strRef>
                    <c:extLst xmlns:c15="http://schemas.microsoft.com/office/drawing/2012/chart">
                      <c:ext xmlns:c15="http://schemas.microsoft.com/office/drawing/2012/chart" uri="{02D57815-91ED-43cb-92C2-25804820EDAC}">
                        <c15:formulaRef>
                          <c15:sqref>YHTEENSÄ!$C$84:$C$87</c15:sqref>
                        </c15:formulaRef>
                      </c:ext>
                    </c:extLst>
                    <c:strCache>
                      <c:ptCount val="4"/>
                      <c:pt idx="0">
                        <c:v> Organisaatioon keskittynyt</c:v>
                      </c:pt>
                      <c:pt idx="1">
                        <c:v>Tuloksellisuuteen keskittynyt</c:v>
                      </c:pt>
                      <c:pt idx="2">
                        <c:v>Innovointiin keskittynyt </c:v>
                      </c:pt>
                      <c:pt idx="3">
                        <c:v>Sisäiseen vuorovaikutukseen keskittynyt</c:v>
                      </c:pt>
                    </c:strCache>
                  </c:strRef>
                </c:cat>
                <c:val>
                  <c:numRef>
                    <c:extLst xmlns:c15="http://schemas.microsoft.com/office/drawing/2012/chart">
                      <c:ext xmlns:c15="http://schemas.microsoft.com/office/drawing/2012/chart" uri="{02D57815-91ED-43cb-92C2-25804820EDAC}">
                        <c15:formulaRef>
                          <c15:sqref>YHTEENSÄ!$X$84:$X$87</c15:sqref>
                        </c15:formulaRef>
                      </c:ext>
                    </c:extLst>
                    <c:numCache>
                      <c:formatCode>0.00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14-B1ED-45FD-BE94-C663818356B7}"/>
                  </c:ext>
                </c:extLst>
              </c15:ser>
            </c15:filteredRadarSeries>
          </c:ext>
        </c:extLst>
      </c:radarChart>
      <c:catAx>
        <c:axId val="117760000"/>
        <c:scaling>
          <c:orientation val="minMax"/>
        </c:scaling>
        <c:delete val="0"/>
        <c:axPos val="b"/>
        <c:majorGridlines/>
        <c:numFmt formatCode="General" sourceLinked="0"/>
        <c:majorTickMark val="out"/>
        <c:minorTickMark val="none"/>
        <c:tickLblPos val="nextTo"/>
        <c:txPr>
          <a:bodyPr rot="0"/>
          <a:lstStyle/>
          <a:p>
            <a:pPr>
              <a:defRPr sz="1400"/>
            </a:pPr>
            <a:endParaRPr lang="fi-FI"/>
          </a:p>
        </c:txPr>
        <c:crossAx val="117761536"/>
        <c:crosses val="autoZero"/>
        <c:auto val="1"/>
        <c:lblAlgn val="ctr"/>
        <c:lblOffset val="100"/>
        <c:noMultiLvlLbl val="0"/>
      </c:catAx>
      <c:valAx>
        <c:axId val="117761536"/>
        <c:scaling>
          <c:orientation val="minMax"/>
          <c:max val="50"/>
        </c:scaling>
        <c:delete val="0"/>
        <c:axPos val="l"/>
        <c:majorGridlines/>
        <c:numFmt formatCode="0.00" sourceLinked="1"/>
        <c:majorTickMark val="cross"/>
        <c:minorTickMark val="none"/>
        <c:tickLblPos val="none"/>
        <c:crossAx val="117760000"/>
        <c:crosses val="autoZero"/>
        <c:crossBetween val="between"/>
      </c:valAx>
    </c:plotArea>
    <c:legend>
      <c:legendPos val="r"/>
      <c:layout>
        <c:manualLayout>
          <c:xMode val="edge"/>
          <c:yMode val="edge"/>
          <c:x val="0.88805846800097876"/>
          <c:y val="9.9918469117482117E-2"/>
          <c:w val="0.10374170413084084"/>
          <c:h val="0.80016289584952394"/>
        </c:manualLayout>
      </c:layout>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YHTEENSÄ!$C$84</c:f>
              <c:strCache>
                <c:ptCount val="1"/>
                <c:pt idx="0">
                  <c:v> Organisaatioon keskittynyt</c:v>
                </c:pt>
              </c:strCache>
            </c:strRef>
          </c:tx>
          <c:spPr>
            <a:solidFill>
              <a:schemeClr val="accent1"/>
            </a:solidFill>
            <a:ln>
              <a:noFill/>
            </a:ln>
            <a:effectLst/>
          </c:spPr>
          <c:invertIfNegative val="0"/>
          <c:cat>
            <c:strRef>
              <c:f>YHTEENSÄ!$D$83:$I$83</c:f>
              <c:strCache>
                <c:ptCount val="6"/>
                <c:pt idx="0">
                  <c:v>Yhteensä</c:v>
                </c:pt>
                <c:pt idx="1">
                  <c:v>Ryhmä 1</c:v>
                </c:pt>
                <c:pt idx="2">
                  <c:v>Ryhmä 2</c:v>
                </c:pt>
                <c:pt idx="3">
                  <c:v>Ryhmä 3</c:v>
                </c:pt>
                <c:pt idx="4">
                  <c:v>Ryhmä 4</c:v>
                </c:pt>
                <c:pt idx="5">
                  <c:v>Ryhmä 5</c:v>
                </c:pt>
              </c:strCache>
            </c:strRef>
          </c:cat>
          <c:val>
            <c:numRef>
              <c:f>YHTEENSÄ!$D$84:$I$84</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D5C-4B65-976E-D4EE10415E29}"/>
            </c:ext>
          </c:extLst>
        </c:ser>
        <c:ser>
          <c:idx val="1"/>
          <c:order val="1"/>
          <c:tx>
            <c:strRef>
              <c:f>YHTEENSÄ!$C$85</c:f>
              <c:strCache>
                <c:ptCount val="1"/>
                <c:pt idx="0">
                  <c:v>Tuloksellisuuteen keskittynyt</c:v>
                </c:pt>
              </c:strCache>
            </c:strRef>
          </c:tx>
          <c:spPr>
            <a:solidFill>
              <a:schemeClr val="accent2"/>
            </a:solidFill>
            <a:ln>
              <a:noFill/>
            </a:ln>
            <a:effectLst/>
          </c:spPr>
          <c:invertIfNegative val="0"/>
          <c:cat>
            <c:strRef>
              <c:f>YHTEENSÄ!$D$83:$I$83</c:f>
              <c:strCache>
                <c:ptCount val="6"/>
                <c:pt idx="0">
                  <c:v>Yhteensä</c:v>
                </c:pt>
                <c:pt idx="1">
                  <c:v>Ryhmä 1</c:v>
                </c:pt>
                <c:pt idx="2">
                  <c:v>Ryhmä 2</c:v>
                </c:pt>
                <c:pt idx="3">
                  <c:v>Ryhmä 3</c:v>
                </c:pt>
                <c:pt idx="4">
                  <c:v>Ryhmä 4</c:v>
                </c:pt>
                <c:pt idx="5">
                  <c:v>Ryhmä 5</c:v>
                </c:pt>
              </c:strCache>
            </c:strRef>
          </c:cat>
          <c:val>
            <c:numRef>
              <c:f>YHTEENSÄ!$D$85:$I$85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D5C-4B65-976E-D4EE10415E29}"/>
            </c:ext>
          </c:extLst>
        </c:ser>
        <c:ser>
          <c:idx val="2"/>
          <c:order val="2"/>
          <c:tx>
            <c:strRef>
              <c:f>YHTEENSÄ!$C$86</c:f>
              <c:strCache>
                <c:ptCount val="1"/>
                <c:pt idx="0">
                  <c:v>Innovointiin keskittynyt </c:v>
                </c:pt>
              </c:strCache>
            </c:strRef>
          </c:tx>
          <c:spPr>
            <a:solidFill>
              <a:schemeClr val="accent3"/>
            </a:solidFill>
            <a:ln>
              <a:noFill/>
            </a:ln>
            <a:effectLst/>
          </c:spPr>
          <c:invertIfNegative val="0"/>
          <c:cat>
            <c:strRef>
              <c:f>YHTEENSÄ!$D$83:$I$83</c:f>
              <c:strCache>
                <c:ptCount val="6"/>
                <c:pt idx="0">
                  <c:v>Yhteensä</c:v>
                </c:pt>
                <c:pt idx="1">
                  <c:v>Ryhmä 1</c:v>
                </c:pt>
                <c:pt idx="2">
                  <c:v>Ryhmä 2</c:v>
                </c:pt>
                <c:pt idx="3">
                  <c:v>Ryhmä 3</c:v>
                </c:pt>
                <c:pt idx="4">
                  <c:v>Ryhmä 4</c:v>
                </c:pt>
                <c:pt idx="5">
                  <c:v>Ryhmä 5</c:v>
                </c:pt>
              </c:strCache>
            </c:strRef>
          </c:cat>
          <c:val>
            <c:numRef>
              <c:f>YHTEENSÄ!$D$86:$I$86</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D5C-4B65-976E-D4EE10415E29}"/>
            </c:ext>
          </c:extLst>
        </c:ser>
        <c:ser>
          <c:idx val="3"/>
          <c:order val="3"/>
          <c:tx>
            <c:strRef>
              <c:f>YHTEENSÄ!$C$87</c:f>
              <c:strCache>
                <c:ptCount val="1"/>
                <c:pt idx="0">
                  <c:v>Sisäiseen vuorovaikutukseen keskittynyt</c:v>
                </c:pt>
              </c:strCache>
            </c:strRef>
          </c:tx>
          <c:spPr>
            <a:solidFill>
              <a:schemeClr val="accent4"/>
            </a:solidFill>
            <a:ln>
              <a:noFill/>
            </a:ln>
            <a:effectLst/>
          </c:spPr>
          <c:invertIfNegative val="0"/>
          <c:cat>
            <c:strRef>
              <c:f>YHTEENSÄ!$D$83:$I$83</c:f>
              <c:strCache>
                <c:ptCount val="6"/>
                <c:pt idx="0">
                  <c:v>Yhteensä</c:v>
                </c:pt>
                <c:pt idx="1">
                  <c:v>Ryhmä 1</c:v>
                </c:pt>
                <c:pt idx="2">
                  <c:v>Ryhmä 2</c:v>
                </c:pt>
                <c:pt idx="3">
                  <c:v>Ryhmä 3</c:v>
                </c:pt>
                <c:pt idx="4">
                  <c:v>Ryhmä 4</c:v>
                </c:pt>
                <c:pt idx="5">
                  <c:v>Ryhmä 5</c:v>
                </c:pt>
              </c:strCache>
            </c:strRef>
          </c:cat>
          <c:val>
            <c:numRef>
              <c:f>YHTEENSÄ!$D$87:$I$87</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FD5C-4B65-976E-D4EE10415E29}"/>
            </c:ext>
          </c:extLst>
        </c:ser>
        <c:dLbls>
          <c:showLegendKey val="0"/>
          <c:showVal val="0"/>
          <c:showCatName val="0"/>
          <c:showSerName val="0"/>
          <c:showPercent val="0"/>
          <c:showBubbleSize val="0"/>
        </c:dLbls>
        <c:gapWidth val="219"/>
        <c:overlap val="-27"/>
        <c:axId val="117837824"/>
        <c:axId val="117839360"/>
      </c:barChart>
      <c:catAx>
        <c:axId val="11783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crossAx val="117839360"/>
        <c:crosses val="autoZero"/>
        <c:auto val="1"/>
        <c:lblAlgn val="ctr"/>
        <c:lblOffset val="100"/>
        <c:noMultiLvlLbl val="0"/>
      </c:catAx>
      <c:valAx>
        <c:axId val="1178393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crossAx val="11783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YHTEENSÄ!$C$84</c:f>
              <c:strCache>
                <c:ptCount val="1"/>
                <c:pt idx="0">
                  <c:v> Organisaatioon keskittynyt</c:v>
                </c:pt>
              </c:strCache>
            </c:strRef>
          </c:tx>
          <c:spPr>
            <a:solidFill>
              <a:schemeClr val="accent1"/>
            </a:solidFill>
            <a:ln>
              <a:noFill/>
            </a:ln>
            <a:effectLst/>
          </c:spPr>
          <c:invertIfNegative val="0"/>
          <c:cat>
            <c:strRef>
              <c:f>(YHTEENSÄ!$J$83:$N$83,YHTEENSÄ!$Y$83)</c:f>
              <c:strCache>
                <c:ptCount val="6"/>
                <c:pt idx="0">
                  <c:v>Ryhmä 6</c:v>
                </c:pt>
                <c:pt idx="1">
                  <c:v>Ryhmä 7</c:v>
                </c:pt>
                <c:pt idx="2">
                  <c:v>Ryhmä 8</c:v>
                </c:pt>
                <c:pt idx="3">
                  <c:v>Ryhmä 9</c:v>
                </c:pt>
                <c:pt idx="4">
                  <c:v>Ryhmä 10</c:v>
                </c:pt>
                <c:pt idx="5">
                  <c:v>Yhteensä</c:v>
                </c:pt>
              </c:strCache>
            </c:strRef>
          </c:cat>
          <c:val>
            <c:numRef>
              <c:f>(YHTEENSÄ!$J$84:$N$84,YHTEENSÄ!$Y$84)</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36B-41B2-BFD9-3CA588F67DB0}"/>
            </c:ext>
          </c:extLst>
        </c:ser>
        <c:ser>
          <c:idx val="1"/>
          <c:order val="1"/>
          <c:tx>
            <c:strRef>
              <c:f>YHTEENSÄ!$C$85</c:f>
              <c:strCache>
                <c:ptCount val="1"/>
                <c:pt idx="0">
                  <c:v>Tuloksellisuuteen keskittynyt</c:v>
                </c:pt>
              </c:strCache>
            </c:strRef>
          </c:tx>
          <c:spPr>
            <a:solidFill>
              <a:schemeClr val="accent2"/>
            </a:solidFill>
            <a:ln>
              <a:noFill/>
            </a:ln>
            <a:effectLst/>
          </c:spPr>
          <c:invertIfNegative val="0"/>
          <c:cat>
            <c:strRef>
              <c:f>(YHTEENSÄ!$J$83:$N$83,YHTEENSÄ!$Y$83)</c:f>
              <c:strCache>
                <c:ptCount val="6"/>
                <c:pt idx="0">
                  <c:v>Ryhmä 6</c:v>
                </c:pt>
                <c:pt idx="1">
                  <c:v>Ryhmä 7</c:v>
                </c:pt>
                <c:pt idx="2">
                  <c:v>Ryhmä 8</c:v>
                </c:pt>
                <c:pt idx="3">
                  <c:v>Ryhmä 9</c:v>
                </c:pt>
                <c:pt idx="4">
                  <c:v>Ryhmä 10</c:v>
                </c:pt>
                <c:pt idx="5">
                  <c:v>Yhteensä</c:v>
                </c:pt>
              </c:strCache>
            </c:strRef>
          </c:cat>
          <c:val>
            <c:numRef>
              <c:f>(YHTEENSÄ!$J$85:$N$85,YHTEENSÄ!$Y$85)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36B-41B2-BFD9-3CA588F67DB0}"/>
            </c:ext>
          </c:extLst>
        </c:ser>
        <c:ser>
          <c:idx val="2"/>
          <c:order val="2"/>
          <c:tx>
            <c:strRef>
              <c:f>YHTEENSÄ!$C$86</c:f>
              <c:strCache>
                <c:ptCount val="1"/>
                <c:pt idx="0">
                  <c:v>Innovointiin keskittynyt </c:v>
                </c:pt>
              </c:strCache>
            </c:strRef>
          </c:tx>
          <c:spPr>
            <a:solidFill>
              <a:schemeClr val="accent3"/>
            </a:solidFill>
            <a:ln>
              <a:noFill/>
            </a:ln>
            <a:effectLst/>
          </c:spPr>
          <c:invertIfNegative val="0"/>
          <c:cat>
            <c:strRef>
              <c:f>(YHTEENSÄ!$J$83:$N$83,YHTEENSÄ!$Y$83)</c:f>
              <c:strCache>
                <c:ptCount val="6"/>
                <c:pt idx="0">
                  <c:v>Ryhmä 6</c:v>
                </c:pt>
                <c:pt idx="1">
                  <c:v>Ryhmä 7</c:v>
                </c:pt>
                <c:pt idx="2">
                  <c:v>Ryhmä 8</c:v>
                </c:pt>
                <c:pt idx="3">
                  <c:v>Ryhmä 9</c:v>
                </c:pt>
                <c:pt idx="4">
                  <c:v>Ryhmä 10</c:v>
                </c:pt>
                <c:pt idx="5">
                  <c:v>Yhteensä</c:v>
                </c:pt>
              </c:strCache>
            </c:strRef>
          </c:cat>
          <c:val>
            <c:numRef>
              <c:f>(YHTEENSÄ!$J$86:$N$86,YHTEENSÄ!$Y$86)</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36B-41B2-BFD9-3CA588F67DB0}"/>
            </c:ext>
          </c:extLst>
        </c:ser>
        <c:ser>
          <c:idx val="3"/>
          <c:order val="3"/>
          <c:tx>
            <c:strRef>
              <c:f>YHTEENSÄ!$C$87</c:f>
              <c:strCache>
                <c:ptCount val="1"/>
                <c:pt idx="0">
                  <c:v>Sisäiseen vuorovaikutukseen keskittynyt</c:v>
                </c:pt>
              </c:strCache>
            </c:strRef>
          </c:tx>
          <c:spPr>
            <a:solidFill>
              <a:schemeClr val="accent4"/>
            </a:solidFill>
            <a:ln>
              <a:noFill/>
            </a:ln>
            <a:effectLst/>
          </c:spPr>
          <c:invertIfNegative val="0"/>
          <c:cat>
            <c:strRef>
              <c:f>(YHTEENSÄ!$J$83:$N$83,YHTEENSÄ!$Y$83)</c:f>
              <c:strCache>
                <c:ptCount val="6"/>
                <c:pt idx="0">
                  <c:v>Ryhmä 6</c:v>
                </c:pt>
                <c:pt idx="1">
                  <c:v>Ryhmä 7</c:v>
                </c:pt>
                <c:pt idx="2">
                  <c:v>Ryhmä 8</c:v>
                </c:pt>
                <c:pt idx="3">
                  <c:v>Ryhmä 9</c:v>
                </c:pt>
                <c:pt idx="4">
                  <c:v>Ryhmä 10</c:v>
                </c:pt>
                <c:pt idx="5">
                  <c:v>Yhteensä</c:v>
                </c:pt>
              </c:strCache>
            </c:strRef>
          </c:cat>
          <c:val>
            <c:numRef>
              <c:f>(YHTEENSÄ!$J$87:$N$87,YHTEENSÄ!$Y$87)</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D36B-41B2-BFD9-3CA588F67DB0}"/>
            </c:ext>
          </c:extLst>
        </c:ser>
        <c:dLbls>
          <c:showLegendKey val="0"/>
          <c:showVal val="0"/>
          <c:showCatName val="0"/>
          <c:showSerName val="0"/>
          <c:showPercent val="0"/>
          <c:showBubbleSize val="0"/>
        </c:dLbls>
        <c:gapWidth val="219"/>
        <c:overlap val="-27"/>
        <c:axId val="117878784"/>
        <c:axId val="117880320"/>
      </c:barChart>
      <c:catAx>
        <c:axId val="11787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crossAx val="117880320"/>
        <c:crosses val="autoZero"/>
        <c:auto val="1"/>
        <c:lblAlgn val="ctr"/>
        <c:lblOffset val="100"/>
        <c:noMultiLvlLbl val="0"/>
      </c:catAx>
      <c:valAx>
        <c:axId val="1178803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crossAx val="117878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YHTEENSÄ!$C$84</c:f>
              <c:strCache>
                <c:ptCount val="1"/>
                <c:pt idx="0">
                  <c:v> Organisaatioon keskittynyt</c:v>
                </c:pt>
              </c:strCache>
            </c:strRef>
          </c:tx>
          <c:spPr>
            <a:solidFill>
              <a:schemeClr val="accent1"/>
            </a:solidFill>
            <a:ln>
              <a:noFill/>
            </a:ln>
            <a:effectLst/>
          </c:spPr>
          <c:invertIfNegative val="0"/>
          <c:cat>
            <c:strRef>
              <c:f>(YHTEENSÄ!$O$83:$S$83,YHTEENSÄ!$Y$83)</c:f>
              <c:strCache>
                <c:ptCount val="6"/>
                <c:pt idx="0">
                  <c:v>Grupp 11</c:v>
                </c:pt>
                <c:pt idx="1">
                  <c:v>Grupp 12</c:v>
                </c:pt>
                <c:pt idx="2">
                  <c:v>Grupp 13</c:v>
                </c:pt>
                <c:pt idx="3">
                  <c:v>Grupp 14</c:v>
                </c:pt>
                <c:pt idx="4">
                  <c:v>Grupp 15</c:v>
                </c:pt>
                <c:pt idx="5">
                  <c:v>Yhteensä</c:v>
                </c:pt>
              </c:strCache>
            </c:strRef>
          </c:cat>
          <c:val>
            <c:numRef>
              <c:f>(YHTEENSÄ!$O$84:$S$84,YHTEENSÄ!$Y$84)</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CC4-4F12-8E15-9181723C955C}"/>
            </c:ext>
          </c:extLst>
        </c:ser>
        <c:ser>
          <c:idx val="1"/>
          <c:order val="1"/>
          <c:tx>
            <c:strRef>
              <c:f>YHTEENSÄ!$C$85</c:f>
              <c:strCache>
                <c:ptCount val="1"/>
                <c:pt idx="0">
                  <c:v>Tuloksellisuuteen keskittynyt</c:v>
                </c:pt>
              </c:strCache>
            </c:strRef>
          </c:tx>
          <c:spPr>
            <a:solidFill>
              <a:schemeClr val="accent2"/>
            </a:solidFill>
            <a:ln>
              <a:noFill/>
            </a:ln>
            <a:effectLst/>
          </c:spPr>
          <c:invertIfNegative val="0"/>
          <c:cat>
            <c:strRef>
              <c:f>(YHTEENSÄ!$O$83:$S$83,YHTEENSÄ!$Y$83)</c:f>
              <c:strCache>
                <c:ptCount val="6"/>
                <c:pt idx="0">
                  <c:v>Grupp 11</c:v>
                </c:pt>
                <c:pt idx="1">
                  <c:v>Grupp 12</c:v>
                </c:pt>
                <c:pt idx="2">
                  <c:v>Grupp 13</c:v>
                </c:pt>
                <c:pt idx="3">
                  <c:v>Grupp 14</c:v>
                </c:pt>
                <c:pt idx="4">
                  <c:v>Grupp 15</c:v>
                </c:pt>
                <c:pt idx="5">
                  <c:v>Yhteensä</c:v>
                </c:pt>
              </c:strCache>
            </c:strRef>
          </c:cat>
          <c:val>
            <c:numRef>
              <c:f>(YHTEENSÄ!$O$85:$S$85,YHTEENSÄ!$Y$85)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CC4-4F12-8E15-9181723C955C}"/>
            </c:ext>
          </c:extLst>
        </c:ser>
        <c:ser>
          <c:idx val="2"/>
          <c:order val="2"/>
          <c:tx>
            <c:strRef>
              <c:f>YHTEENSÄ!$C$86</c:f>
              <c:strCache>
                <c:ptCount val="1"/>
                <c:pt idx="0">
                  <c:v>Innovointiin keskittynyt </c:v>
                </c:pt>
              </c:strCache>
            </c:strRef>
          </c:tx>
          <c:spPr>
            <a:solidFill>
              <a:schemeClr val="accent3"/>
            </a:solidFill>
            <a:ln>
              <a:noFill/>
            </a:ln>
            <a:effectLst/>
          </c:spPr>
          <c:invertIfNegative val="0"/>
          <c:cat>
            <c:strRef>
              <c:f>(YHTEENSÄ!$O$83:$S$83,YHTEENSÄ!$Y$83)</c:f>
              <c:strCache>
                <c:ptCount val="6"/>
                <c:pt idx="0">
                  <c:v>Grupp 11</c:v>
                </c:pt>
                <c:pt idx="1">
                  <c:v>Grupp 12</c:v>
                </c:pt>
                <c:pt idx="2">
                  <c:v>Grupp 13</c:v>
                </c:pt>
                <c:pt idx="3">
                  <c:v>Grupp 14</c:v>
                </c:pt>
                <c:pt idx="4">
                  <c:v>Grupp 15</c:v>
                </c:pt>
                <c:pt idx="5">
                  <c:v>Yhteensä</c:v>
                </c:pt>
              </c:strCache>
            </c:strRef>
          </c:cat>
          <c:val>
            <c:numRef>
              <c:f>(YHTEENSÄ!$O$86:$S$86,YHTEENSÄ!$Y$86)</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CC4-4F12-8E15-9181723C955C}"/>
            </c:ext>
          </c:extLst>
        </c:ser>
        <c:ser>
          <c:idx val="3"/>
          <c:order val="3"/>
          <c:tx>
            <c:strRef>
              <c:f>YHTEENSÄ!$C$87</c:f>
              <c:strCache>
                <c:ptCount val="1"/>
                <c:pt idx="0">
                  <c:v>Sisäiseen vuorovaikutukseen keskittynyt</c:v>
                </c:pt>
              </c:strCache>
            </c:strRef>
          </c:tx>
          <c:spPr>
            <a:solidFill>
              <a:schemeClr val="accent4"/>
            </a:solidFill>
            <a:ln>
              <a:noFill/>
            </a:ln>
            <a:effectLst/>
          </c:spPr>
          <c:invertIfNegative val="0"/>
          <c:cat>
            <c:strRef>
              <c:f>(YHTEENSÄ!$O$83:$S$83,YHTEENSÄ!$Y$83)</c:f>
              <c:strCache>
                <c:ptCount val="6"/>
                <c:pt idx="0">
                  <c:v>Grupp 11</c:v>
                </c:pt>
                <c:pt idx="1">
                  <c:v>Grupp 12</c:v>
                </c:pt>
                <c:pt idx="2">
                  <c:v>Grupp 13</c:v>
                </c:pt>
                <c:pt idx="3">
                  <c:v>Grupp 14</c:v>
                </c:pt>
                <c:pt idx="4">
                  <c:v>Grupp 15</c:v>
                </c:pt>
                <c:pt idx="5">
                  <c:v>Yhteensä</c:v>
                </c:pt>
              </c:strCache>
            </c:strRef>
          </c:cat>
          <c:val>
            <c:numRef>
              <c:f>(YHTEENSÄ!$O$87:$S$87,YHTEENSÄ!$Y$87)</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6CC4-4F12-8E15-9181723C955C}"/>
            </c:ext>
          </c:extLst>
        </c:ser>
        <c:dLbls>
          <c:showLegendKey val="0"/>
          <c:showVal val="0"/>
          <c:showCatName val="0"/>
          <c:showSerName val="0"/>
          <c:showPercent val="0"/>
          <c:showBubbleSize val="0"/>
        </c:dLbls>
        <c:gapWidth val="219"/>
        <c:overlap val="-27"/>
        <c:axId val="129240448"/>
        <c:axId val="129299584"/>
      </c:barChart>
      <c:catAx>
        <c:axId val="12924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crossAx val="129299584"/>
        <c:crosses val="autoZero"/>
        <c:auto val="1"/>
        <c:lblAlgn val="ctr"/>
        <c:lblOffset val="100"/>
        <c:noMultiLvlLbl val="0"/>
      </c:catAx>
      <c:valAx>
        <c:axId val="129299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crossAx val="12924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YHTEENSÄ!$C$84</c:f>
              <c:strCache>
                <c:ptCount val="1"/>
                <c:pt idx="0">
                  <c:v> Organisaatioon keskittynyt</c:v>
                </c:pt>
              </c:strCache>
            </c:strRef>
          </c:tx>
          <c:spPr>
            <a:solidFill>
              <a:schemeClr val="accent1"/>
            </a:solidFill>
            <a:ln>
              <a:noFill/>
            </a:ln>
            <a:effectLst/>
          </c:spPr>
          <c:invertIfNegative val="0"/>
          <c:cat>
            <c:strRef>
              <c:f>YHTEENSÄ!$T$83:$Y$83</c:f>
              <c:strCache>
                <c:ptCount val="6"/>
                <c:pt idx="0">
                  <c:v>Grupp 16</c:v>
                </c:pt>
                <c:pt idx="1">
                  <c:v>Grupp 17</c:v>
                </c:pt>
                <c:pt idx="2">
                  <c:v>Grupp 18</c:v>
                </c:pt>
                <c:pt idx="3">
                  <c:v>Grupp 19</c:v>
                </c:pt>
                <c:pt idx="4">
                  <c:v>Grupp 20</c:v>
                </c:pt>
                <c:pt idx="5">
                  <c:v>Yhteensä</c:v>
                </c:pt>
              </c:strCache>
            </c:strRef>
          </c:cat>
          <c:val>
            <c:numRef>
              <c:f>YHTEENSÄ!$T$84:$Y$84</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C0D-4C61-B241-00112671D7C2}"/>
            </c:ext>
          </c:extLst>
        </c:ser>
        <c:ser>
          <c:idx val="1"/>
          <c:order val="1"/>
          <c:tx>
            <c:strRef>
              <c:f>YHTEENSÄ!$C$85</c:f>
              <c:strCache>
                <c:ptCount val="1"/>
                <c:pt idx="0">
                  <c:v>Tuloksellisuuteen keskittynyt</c:v>
                </c:pt>
              </c:strCache>
            </c:strRef>
          </c:tx>
          <c:spPr>
            <a:solidFill>
              <a:schemeClr val="accent2"/>
            </a:solidFill>
            <a:ln>
              <a:noFill/>
            </a:ln>
            <a:effectLst/>
          </c:spPr>
          <c:invertIfNegative val="0"/>
          <c:cat>
            <c:strRef>
              <c:f>YHTEENSÄ!$T$83:$Y$83</c:f>
              <c:strCache>
                <c:ptCount val="6"/>
                <c:pt idx="0">
                  <c:v>Grupp 16</c:v>
                </c:pt>
                <c:pt idx="1">
                  <c:v>Grupp 17</c:v>
                </c:pt>
                <c:pt idx="2">
                  <c:v>Grupp 18</c:v>
                </c:pt>
                <c:pt idx="3">
                  <c:v>Grupp 19</c:v>
                </c:pt>
                <c:pt idx="4">
                  <c:v>Grupp 20</c:v>
                </c:pt>
                <c:pt idx="5">
                  <c:v>Yhteensä</c:v>
                </c:pt>
              </c:strCache>
            </c:strRef>
          </c:cat>
          <c:val>
            <c:numRef>
              <c:f>YHTEENSÄ!$T$85:$Y$85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C0D-4C61-B241-00112671D7C2}"/>
            </c:ext>
          </c:extLst>
        </c:ser>
        <c:ser>
          <c:idx val="2"/>
          <c:order val="2"/>
          <c:tx>
            <c:strRef>
              <c:f>YHTEENSÄ!$C$86</c:f>
              <c:strCache>
                <c:ptCount val="1"/>
                <c:pt idx="0">
                  <c:v>Innovointiin keskittynyt </c:v>
                </c:pt>
              </c:strCache>
            </c:strRef>
          </c:tx>
          <c:spPr>
            <a:solidFill>
              <a:schemeClr val="accent3"/>
            </a:solidFill>
            <a:ln>
              <a:noFill/>
            </a:ln>
            <a:effectLst/>
          </c:spPr>
          <c:invertIfNegative val="0"/>
          <c:cat>
            <c:strRef>
              <c:f>YHTEENSÄ!$T$83:$Y$83</c:f>
              <c:strCache>
                <c:ptCount val="6"/>
                <c:pt idx="0">
                  <c:v>Grupp 16</c:v>
                </c:pt>
                <c:pt idx="1">
                  <c:v>Grupp 17</c:v>
                </c:pt>
                <c:pt idx="2">
                  <c:v>Grupp 18</c:v>
                </c:pt>
                <c:pt idx="3">
                  <c:v>Grupp 19</c:v>
                </c:pt>
                <c:pt idx="4">
                  <c:v>Grupp 20</c:v>
                </c:pt>
                <c:pt idx="5">
                  <c:v>Yhteensä</c:v>
                </c:pt>
              </c:strCache>
            </c:strRef>
          </c:cat>
          <c:val>
            <c:numRef>
              <c:f>YHTEENSÄ!$T$86:$Y$86</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C0D-4C61-B241-00112671D7C2}"/>
            </c:ext>
          </c:extLst>
        </c:ser>
        <c:ser>
          <c:idx val="3"/>
          <c:order val="3"/>
          <c:tx>
            <c:strRef>
              <c:f>YHTEENSÄ!$C$87</c:f>
              <c:strCache>
                <c:ptCount val="1"/>
                <c:pt idx="0">
                  <c:v>Sisäiseen vuorovaikutukseen keskittynyt</c:v>
                </c:pt>
              </c:strCache>
            </c:strRef>
          </c:tx>
          <c:spPr>
            <a:solidFill>
              <a:schemeClr val="accent4"/>
            </a:solidFill>
            <a:ln>
              <a:noFill/>
            </a:ln>
            <a:effectLst/>
          </c:spPr>
          <c:invertIfNegative val="0"/>
          <c:cat>
            <c:strRef>
              <c:f>YHTEENSÄ!$T$83:$Y$83</c:f>
              <c:strCache>
                <c:ptCount val="6"/>
                <c:pt idx="0">
                  <c:v>Grupp 16</c:v>
                </c:pt>
                <c:pt idx="1">
                  <c:v>Grupp 17</c:v>
                </c:pt>
                <c:pt idx="2">
                  <c:v>Grupp 18</c:v>
                </c:pt>
                <c:pt idx="3">
                  <c:v>Grupp 19</c:v>
                </c:pt>
                <c:pt idx="4">
                  <c:v>Grupp 20</c:v>
                </c:pt>
                <c:pt idx="5">
                  <c:v>Yhteensä</c:v>
                </c:pt>
              </c:strCache>
            </c:strRef>
          </c:cat>
          <c:val>
            <c:numRef>
              <c:f>YHTEENSÄ!$T$87:$Y$87</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EC0D-4C61-B241-00112671D7C2}"/>
            </c:ext>
          </c:extLst>
        </c:ser>
        <c:dLbls>
          <c:showLegendKey val="0"/>
          <c:showVal val="0"/>
          <c:showCatName val="0"/>
          <c:showSerName val="0"/>
          <c:showPercent val="0"/>
          <c:showBubbleSize val="0"/>
        </c:dLbls>
        <c:gapWidth val="219"/>
        <c:overlap val="-27"/>
        <c:axId val="129322368"/>
        <c:axId val="129328256"/>
      </c:barChart>
      <c:catAx>
        <c:axId val="12932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crossAx val="129328256"/>
        <c:crosses val="autoZero"/>
        <c:auto val="1"/>
        <c:lblAlgn val="ctr"/>
        <c:lblOffset val="100"/>
        <c:noMultiLvlLbl val="0"/>
      </c:catAx>
      <c:valAx>
        <c:axId val="1293282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crossAx val="129322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75" workbookViewId="0"/>
  </sheetViews>
  <pageMargins left="0.7" right="0.7" top="0.78740157499999996" bottom="0.78740157499999996"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15" workbookViewId="0" zoomToFit="1"/>
  </sheetViews>
  <pageMargins left="0.7" right="0.7" top="0.78740157499999996" bottom="0.78740157499999996"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15" workbookViewId="0" zoomToFit="1"/>
  </sheetViews>
  <pageMargins left="0.7" right="0.7" top="0.78740157499999996" bottom="0.78740157499999996"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15" workbookViewId="0" zoomToFit="1"/>
  </sheetViews>
  <pageMargins left="0.7" right="0.7" top="0.78740157499999996" bottom="0.78740157499999996"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1" workbookViewId="0" zoomToFit="1"/>
  </sheetViews>
  <pageMargins left="0.7" right="0.7" top="0.78740157499999996" bottom="0.78740157499999996"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25" workbookViewId="0" zoomToFit="1"/>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29662.CBD4867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29662.CBD4867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29662.CBD4867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29662.CBD4867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29662.CBD4867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29662.CBD4867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29662.CBD4867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29662.CBD4867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3" Type="http://schemas.openxmlformats.org/officeDocument/2006/relationships/image" Target="cid:image001.png@01D29662.CBD48670" TargetMode="Externa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2.png"/></Relationships>
</file>

<file path=xl/drawings/_rels/drawing19.xml.rels><?xml version="1.0" encoding="UTF-8" standalone="yes"?>
<Relationships xmlns="http://schemas.openxmlformats.org/package/2006/relationships"><Relationship Id="rId3" Type="http://schemas.openxmlformats.org/officeDocument/2006/relationships/image" Target="cid:image001.png@01D29662.CBD48670" TargetMode="Externa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cid:image001.png@01D29662.CBD48670" TargetMode="Externa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image" Target="cid:image001.png@01D29662.CBD48670" TargetMode="Externa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image" Target="cid:image001.png@01D29662.CBD48670" TargetMode="Externa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image" Target="cid:image001.png@01D29662.CBD48670" TargetMode="Externa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2.png"/></Relationships>
</file>

<file path=xl/drawings/_rels/drawing24.xml.rels><?xml version="1.0" encoding="UTF-8" standalone="yes"?>
<Relationships xmlns="http://schemas.openxmlformats.org/package/2006/relationships"><Relationship Id="rId3" Type="http://schemas.openxmlformats.org/officeDocument/2006/relationships/image" Target="cid:image001.png@01D29662.CBD48670" TargetMode="Externa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2.png"/></Relationships>
</file>

<file path=xl/drawings/_rels/drawing25.xml.rels><?xml version="1.0" encoding="UTF-8" standalone="yes"?>
<Relationships xmlns="http://schemas.openxmlformats.org/package/2006/relationships"><Relationship Id="rId3" Type="http://schemas.openxmlformats.org/officeDocument/2006/relationships/image" Target="cid:image001.png@01D29662.CBD48670" TargetMode="Externa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3" Type="http://schemas.openxmlformats.org/officeDocument/2006/relationships/image" Target="cid:image001.png@01D29662.CBD48670" TargetMode="Externa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2.png"/></Relationships>
</file>

<file path=xl/drawings/_rels/drawing27.xml.rels><?xml version="1.0" encoding="UTF-8" standalone="yes"?>
<Relationships xmlns="http://schemas.openxmlformats.org/package/2006/relationships"><Relationship Id="rId3" Type="http://schemas.openxmlformats.org/officeDocument/2006/relationships/image" Target="cid:image001.png@01D29662.CBD48670" TargetMode="External"/><Relationship Id="rId2" Type="http://schemas.openxmlformats.org/officeDocument/2006/relationships/image" Target="../media/image1.png"/><Relationship Id="rId1" Type="http://schemas.openxmlformats.org/officeDocument/2006/relationships/image" Target="../media/image5.jpe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29662.CBD4867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29662.CBD48670" TargetMode="External"/><Relationship Id="rId1" Type="http://schemas.openxmlformats.org/officeDocument/2006/relationships/image" Target="../media/image1.png"/><Relationship Id="rId4"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29662.CBD48670" TargetMode="External"/><Relationship Id="rId1" Type="http://schemas.openxmlformats.org/officeDocument/2006/relationships/image" Target="../media/image1.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absoluteAnchor>
    <xdr:pos x="0" y="0"/>
    <xdr:ext cx="9296400" cy="6070600"/>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1911296</xdr:colOff>
      <xdr:row>0</xdr:row>
      <xdr:rowOff>74082</xdr:rowOff>
    </xdr:from>
    <xdr:to>
      <xdr:col>1</xdr:col>
      <xdr:colOff>4063981</xdr:colOff>
      <xdr:row>0</xdr:row>
      <xdr:rowOff>686082</xdr:rowOff>
    </xdr:to>
    <xdr:pic>
      <xdr:nvPicPr>
        <xdr:cNvPr id="10" name="Kuva 4" descr="OPH_Su_Ru_vaaka_RGB">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296" y="740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137584</xdr:rowOff>
    </xdr:from>
    <xdr:to>
      <xdr:col>2</xdr:col>
      <xdr:colOff>143086</xdr:colOff>
      <xdr:row>0</xdr:row>
      <xdr:rowOff>579544</xdr:rowOff>
    </xdr:to>
    <xdr:pic>
      <xdr:nvPicPr>
        <xdr:cNvPr id="11" name="Bildobjekt 10" descr="Q-Kultin Logo">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845" y="137584"/>
          <a:ext cx="1465158"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31750</xdr:rowOff>
    </xdr:from>
    <xdr:to>
      <xdr:col>1</xdr:col>
      <xdr:colOff>1864612</xdr:colOff>
      <xdr:row>0</xdr:row>
      <xdr:rowOff>666750</xdr:rowOff>
    </xdr:to>
    <xdr:pic>
      <xdr:nvPicPr>
        <xdr:cNvPr id="6" name="Kuva 5">
          <a:extLst>
            <a:ext uri="{FF2B5EF4-FFF2-40B4-BE49-F238E27FC236}">
              <a16:creationId xmlns:a16="http://schemas.microsoft.com/office/drawing/2014/main" id="{34BC0F99-43FB-4CC6-8E0A-3275239B2363}"/>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7399"/>
        <a:stretch/>
      </xdr:blipFill>
      <xdr:spPr>
        <a:xfrm>
          <a:off x="0" y="31750"/>
          <a:ext cx="2245612" cy="635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1921879</xdr:colOff>
      <xdr:row>0</xdr:row>
      <xdr:rowOff>63499</xdr:rowOff>
    </xdr:from>
    <xdr:to>
      <xdr:col>1</xdr:col>
      <xdr:colOff>4074564</xdr:colOff>
      <xdr:row>0</xdr:row>
      <xdr:rowOff>675499</xdr:rowOff>
    </xdr:to>
    <xdr:pic>
      <xdr:nvPicPr>
        <xdr:cNvPr id="8" name="Kuva 4" descr="OPH_Su_Ru_vaaka_RGB">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02879" y="63499"/>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4181262</xdr:colOff>
      <xdr:row>0</xdr:row>
      <xdr:rowOff>116417</xdr:rowOff>
    </xdr:from>
    <xdr:to>
      <xdr:col>2</xdr:col>
      <xdr:colOff>132503</xdr:colOff>
      <xdr:row>0</xdr:row>
      <xdr:rowOff>558377</xdr:rowOff>
    </xdr:to>
    <xdr:pic>
      <xdr:nvPicPr>
        <xdr:cNvPr id="9" name="Bildobjekt 8" descr="Q-Kultin Logo">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2262" y="116417"/>
          <a:ext cx="1465158"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31749</xdr:rowOff>
    </xdr:from>
    <xdr:to>
      <xdr:col>1</xdr:col>
      <xdr:colOff>1864612</xdr:colOff>
      <xdr:row>0</xdr:row>
      <xdr:rowOff>666749</xdr:rowOff>
    </xdr:to>
    <xdr:pic>
      <xdr:nvPicPr>
        <xdr:cNvPr id="5" name="Kuva 4">
          <a:extLst>
            <a:ext uri="{FF2B5EF4-FFF2-40B4-BE49-F238E27FC236}">
              <a16:creationId xmlns:a16="http://schemas.microsoft.com/office/drawing/2014/main" id="{3BBD2DB2-607B-468E-889E-6CADD883A8F4}"/>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7399"/>
        <a:stretch/>
      </xdr:blipFill>
      <xdr:spPr>
        <a:xfrm>
          <a:off x="0" y="31749"/>
          <a:ext cx="2245612" cy="635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1932882</xdr:colOff>
      <xdr:row>0</xdr:row>
      <xdr:rowOff>42332</xdr:rowOff>
    </xdr:from>
    <xdr:to>
      <xdr:col>1</xdr:col>
      <xdr:colOff>4085567</xdr:colOff>
      <xdr:row>0</xdr:row>
      <xdr:rowOff>654332</xdr:rowOff>
    </xdr:to>
    <xdr:pic>
      <xdr:nvPicPr>
        <xdr:cNvPr id="11" name="Kuva 4" descr="OPH_Su_Ru_vaaka_RGB">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13882" y="4233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4171097</xdr:colOff>
      <xdr:row>0</xdr:row>
      <xdr:rowOff>116417</xdr:rowOff>
    </xdr:from>
    <xdr:to>
      <xdr:col>2</xdr:col>
      <xdr:colOff>125724</xdr:colOff>
      <xdr:row>0</xdr:row>
      <xdr:rowOff>558377</xdr:rowOff>
    </xdr:to>
    <xdr:pic>
      <xdr:nvPicPr>
        <xdr:cNvPr id="12" name="Bildobjekt 11" descr="Q-Kultin Logo">
          <a:extLst>
            <a:ext uri="{FF2B5EF4-FFF2-40B4-BE49-F238E27FC236}">
              <a16:creationId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52097" y="116417"/>
          <a:ext cx="1468544"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1864612</xdr:colOff>
      <xdr:row>0</xdr:row>
      <xdr:rowOff>635001</xdr:rowOff>
    </xdr:to>
    <xdr:pic>
      <xdr:nvPicPr>
        <xdr:cNvPr id="6" name="Kuva 5">
          <a:extLst>
            <a:ext uri="{FF2B5EF4-FFF2-40B4-BE49-F238E27FC236}">
              <a16:creationId xmlns:a16="http://schemas.microsoft.com/office/drawing/2014/main" id="{965F5B06-0243-4DBF-99FD-861BA02D5605}"/>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7399"/>
        <a:stretch/>
      </xdr:blipFill>
      <xdr:spPr>
        <a:xfrm>
          <a:off x="0" y="1"/>
          <a:ext cx="2245612" cy="635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1932462</xdr:colOff>
      <xdr:row>0</xdr:row>
      <xdr:rowOff>74082</xdr:rowOff>
    </xdr:from>
    <xdr:to>
      <xdr:col>1</xdr:col>
      <xdr:colOff>4085147</xdr:colOff>
      <xdr:row>0</xdr:row>
      <xdr:rowOff>686082</xdr:rowOff>
    </xdr:to>
    <xdr:pic>
      <xdr:nvPicPr>
        <xdr:cNvPr id="7" name="Kuva 4" descr="OPH_Su_Ru_vaaka_RGB">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13462" y="740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4202428</xdr:colOff>
      <xdr:row>0</xdr:row>
      <xdr:rowOff>116417</xdr:rowOff>
    </xdr:from>
    <xdr:to>
      <xdr:col>2</xdr:col>
      <xdr:colOff>153669</xdr:colOff>
      <xdr:row>0</xdr:row>
      <xdr:rowOff>558377</xdr:rowOff>
    </xdr:to>
    <xdr:pic>
      <xdr:nvPicPr>
        <xdr:cNvPr id="8" name="Bildobjekt 7" descr="Q-Kultin Logo">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3428" y="116417"/>
          <a:ext cx="1465158"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10583</xdr:rowOff>
    </xdr:from>
    <xdr:to>
      <xdr:col>1</xdr:col>
      <xdr:colOff>1864612</xdr:colOff>
      <xdr:row>0</xdr:row>
      <xdr:rowOff>645583</xdr:rowOff>
    </xdr:to>
    <xdr:pic>
      <xdr:nvPicPr>
        <xdr:cNvPr id="5" name="Kuva 4">
          <a:extLst>
            <a:ext uri="{FF2B5EF4-FFF2-40B4-BE49-F238E27FC236}">
              <a16:creationId xmlns:a16="http://schemas.microsoft.com/office/drawing/2014/main" id="{39D21077-CF12-4F15-ADA6-AD988B0F0147}"/>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7399"/>
        <a:stretch/>
      </xdr:blipFill>
      <xdr:spPr>
        <a:xfrm>
          <a:off x="0" y="10583"/>
          <a:ext cx="2245612" cy="635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1921879</xdr:colOff>
      <xdr:row>0</xdr:row>
      <xdr:rowOff>52915</xdr:rowOff>
    </xdr:from>
    <xdr:to>
      <xdr:col>1</xdr:col>
      <xdr:colOff>4074564</xdr:colOff>
      <xdr:row>0</xdr:row>
      <xdr:rowOff>664915</xdr:rowOff>
    </xdr:to>
    <xdr:pic>
      <xdr:nvPicPr>
        <xdr:cNvPr id="10" name="Kuva 4" descr="OPH_Su_Ru_vaaka_RGB">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02879" y="52915"/>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4202428</xdr:colOff>
      <xdr:row>0</xdr:row>
      <xdr:rowOff>127001</xdr:rowOff>
    </xdr:from>
    <xdr:to>
      <xdr:col>2</xdr:col>
      <xdr:colOff>153669</xdr:colOff>
      <xdr:row>0</xdr:row>
      <xdr:rowOff>568961</xdr:rowOff>
    </xdr:to>
    <xdr:pic>
      <xdr:nvPicPr>
        <xdr:cNvPr id="11" name="Bildobjekt 10" descr="Q-Kultin Logo">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3428" y="127001"/>
          <a:ext cx="1465158"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1864612</xdr:colOff>
      <xdr:row>0</xdr:row>
      <xdr:rowOff>635000</xdr:rowOff>
    </xdr:to>
    <xdr:pic>
      <xdr:nvPicPr>
        <xdr:cNvPr id="5" name="Kuva 4">
          <a:extLst>
            <a:ext uri="{FF2B5EF4-FFF2-40B4-BE49-F238E27FC236}">
              <a16:creationId xmlns:a16="http://schemas.microsoft.com/office/drawing/2014/main" id="{F57EFCEE-720D-4EED-926D-FE2B4515532E}"/>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7399"/>
        <a:stretch/>
      </xdr:blipFill>
      <xdr:spPr>
        <a:xfrm>
          <a:off x="0" y="0"/>
          <a:ext cx="2245612" cy="635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1932462</xdr:colOff>
      <xdr:row>0</xdr:row>
      <xdr:rowOff>52916</xdr:rowOff>
    </xdr:from>
    <xdr:to>
      <xdr:col>1</xdr:col>
      <xdr:colOff>4085147</xdr:colOff>
      <xdr:row>0</xdr:row>
      <xdr:rowOff>664916</xdr:rowOff>
    </xdr:to>
    <xdr:pic>
      <xdr:nvPicPr>
        <xdr:cNvPr id="7" name="Kuva 4" descr="OPH_Su_Ru_vaaka_RGB">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13462" y="52916"/>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4170678</xdr:colOff>
      <xdr:row>0</xdr:row>
      <xdr:rowOff>116417</xdr:rowOff>
    </xdr:from>
    <xdr:to>
      <xdr:col>2</xdr:col>
      <xdr:colOff>121919</xdr:colOff>
      <xdr:row>0</xdr:row>
      <xdr:rowOff>558377</xdr:rowOff>
    </xdr:to>
    <xdr:pic>
      <xdr:nvPicPr>
        <xdr:cNvPr id="8" name="Bildobjekt 7" descr="Q-Kultin Logo">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51678" y="116417"/>
          <a:ext cx="1465158"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1864612</xdr:colOff>
      <xdr:row>0</xdr:row>
      <xdr:rowOff>635000</xdr:rowOff>
    </xdr:to>
    <xdr:pic>
      <xdr:nvPicPr>
        <xdr:cNvPr id="5" name="Kuva 4">
          <a:extLst>
            <a:ext uri="{FF2B5EF4-FFF2-40B4-BE49-F238E27FC236}">
              <a16:creationId xmlns:a16="http://schemas.microsoft.com/office/drawing/2014/main" id="{B751FE05-C133-4842-996B-E185AECE0E8F}"/>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7399"/>
        <a:stretch/>
      </xdr:blipFill>
      <xdr:spPr>
        <a:xfrm>
          <a:off x="0" y="0"/>
          <a:ext cx="2245612" cy="635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1890129</xdr:colOff>
      <xdr:row>0</xdr:row>
      <xdr:rowOff>63498</xdr:rowOff>
    </xdr:from>
    <xdr:to>
      <xdr:col>1</xdr:col>
      <xdr:colOff>4042814</xdr:colOff>
      <xdr:row>0</xdr:row>
      <xdr:rowOff>675498</xdr:rowOff>
    </xdr:to>
    <xdr:pic>
      <xdr:nvPicPr>
        <xdr:cNvPr id="10" name="Kuva 4" descr="OPH_Su_Ru_vaaka_RGB">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71129" y="63498"/>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4213012</xdr:colOff>
      <xdr:row>0</xdr:row>
      <xdr:rowOff>116417</xdr:rowOff>
    </xdr:from>
    <xdr:to>
      <xdr:col>2</xdr:col>
      <xdr:colOff>164253</xdr:colOff>
      <xdr:row>0</xdr:row>
      <xdr:rowOff>558377</xdr:rowOff>
    </xdr:to>
    <xdr:pic>
      <xdr:nvPicPr>
        <xdr:cNvPr id="11" name="Bildobjekt 10" descr="Q-Kultin Logo">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94012" y="116417"/>
          <a:ext cx="1465158"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42334</xdr:rowOff>
    </xdr:from>
    <xdr:to>
      <xdr:col>1</xdr:col>
      <xdr:colOff>1864612</xdr:colOff>
      <xdr:row>1</xdr:row>
      <xdr:rowOff>1</xdr:rowOff>
    </xdr:to>
    <xdr:pic>
      <xdr:nvPicPr>
        <xdr:cNvPr id="5" name="Kuva 4">
          <a:extLst>
            <a:ext uri="{FF2B5EF4-FFF2-40B4-BE49-F238E27FC236}">
              <a16:creationId xmlns:a16="http://schemas.microsoft.com/office/drawing/2014/main" id="{15A6513E-D7CE-4761-AC11-2160A0E11B03}"/>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7399"/>
        <a:stretch/>
      </xdr:blipFill>
      <xdr:spPr>
        <a:xfrm>
          <a:off x="0" y="42334"/>
          <a:ext cx="2245612" cy="635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1911296</xdr:colOff>
      <xdr:row>0</xdr:row>
      <xdr:rowOff>63499</xdr:rowOff>
    </xdr:from>
    <xdr:to>
      <xdr:col>1</xdr:col>
      <xdr:colOff>4063981</xdr:colOff>
      <xdr:row>0</xdr:row>
      <xdr:rowOff>675499</xdr:rowOff>
    </xdr:to>
    <xdr:pic>
      <xdr:nvPicPr>
        <xdr:cNvPr id="7" name="Kuva 4" descr="OPH_Su_Ru_vaaka_RGB">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296" y="63499"/>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137584</xdr:rowOff>
    </xdr:from>
    <xdr:to>
      <xdr:col>2</xdr:col>
      <xdr:colOff>143086</xdr:colOff>
      <xdr:row>0</xdr:row>
      <xdr:rowOff>579544</xdr:rowOff>
    </xdr:to>
    <xdr:pic>
      <xdr:nvPicPr>
        <xdr:cNvPr id="8" name="Bildobjekt 7" descr="Q-Kultin Logo">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845" y="137584"/>
          <a:ext cx="1465158"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1864612</xdr:colOff>
      <xdr:row>0</xdr:row>
      <xdr:rowOff>635000</xdr:rowOff>
    </xdr:to>
    <xdr:pic>
      <xdr:nvPicPr>
        <xdr:cNvPr id="5" name="Kuva 4">
          <a:extLst>
            <a:ext uri="{FF2B5EF4-FFF2-40B4-BE49-F238E27FC236}">
              <a16:creationId xmlns:a16="http://schemas.microsoft.com/office/drawing/2014/main" id="{318CF81C-C3CE-4CA1-A45F-54CA63831ECD}"/>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7399"/>
        <a:stretch/>
      </xdr:blipFill>
      <xdr:spPr>
        <a:xfrm>
          <a:off x="0" y="0"/>
          <a:ext cx="2245612" cy="635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110071</xdr:colOff>
      <xdr:row>0</xdr:row>
      <xdr:rowOff>0</xdr:rowOff>
    </xdr:from>
    <xdr:to>
      <xdr:col>1</xdr:col>
      <xdr:colOff>1685787</xdr:colOff>
      <xdr:row>0</xdr:row>
      <xdr:rowOff>612000</xdr:rowOff>
    </xdr:to>
    <xdr:pic>
      <xdr:nvPicPr>
        <xdr:cNvPr id="6" name="Bild 1" descr="Logotyp Programmet för livslångt lärande">
          <a:extLst>
            <a:ext uri="{FF2B5EF4-FFF2-40B4-BE49-F238E27FC236}">
              <a16:creationId xmlns:a16="http://schemas.microsoft.com/office/drawing/2014/main" id="{00000000-0008-0000-1100-000006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5" t="-1" r="27341" b="13037"/>
        <a:stretch/>
      </xdr:blipFill>
      <xdr:spPr bwMode="auto">
        <a:xfrm>
          <a:off x="110071" y="0"/>
          <a:ext cx="1965183" cy="612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1890129</xdr:colOff>
      <xdr:row>0</xdr:row>
      <xdr:rowOff>10582</xdr:rowOff>
    </xdr:from>
    <xdr:to>
      <xdr:col>1</xdr:col>
      <xdr:colOff>4042814</xdr:colOff>
      <xdr:row>0</xdr:row>
      <xdr:rowOff>622582</xdr:rowOff>
    </xdr:to>
    <xdr:pic>
      <xdr:nvPicPr>
        <xdr:cNvPr id="7" name="Kuva 4" descr="OPH_Su_Ru_vaaka_RGB">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279596" y="105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84667</xdr:rowOff>
    </xdr:from>
    <xdr:to>
      <xdr:col>2</xdr:col>
      <xdr:colOff>143086</xdr:colOff>
      <xdr:row>0</xdr:row>
      <xdr:rowOff>526627</xdr:rowOff>
    </xdr:to>
    <xdr:pic>
      <xdr:nvPicPr>
        <xdr:cNvPr id="8" name="Bildobjekt 7" descr="Q-Kultin Logo">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1312" y="84667"/>
          <a:ext cx="1623907"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110071</xdr:colOff>
      <xdr:row>0</xdr:row>
      <xdr:rowOff>0</xdr:rowOff>
    </xdr:from>
    <xdr:to>
      <xdr:col>1</xdr:col>
      <xdr:colOff>1685787</xdr:colOff>
      <xdr:row>0</xdr:row>
      <xdr:rowOff>612000</xdr:rowOff>
    </xdr:to>
    <xdr:pic>
      <xdr:nvPicPr>
        <xdr:cNvPr id="10" name="Bild 1" descr="Logotyp Programmet för livslångt lärande">
          <a:extLst>
            <a:ext uri="{FF2B5EF4-FFF2-40B4-BE49-F238E27FC236}">
              <a16:creationId xmlns:a16="http://schemas.microsoft.com/office/drawing/2014/main" id="{00000000-0008-0000-1200-00000A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5" t="-1" r="27341" b="13037"/>
        <a:stretch/>
      </xdr:blipFill>
      <xdr:spPr bwMode="auto">
        <a:xfrm>
          <a:off x="110071" y="0"/>
          <a:ext cx="1965183" cy="612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1890129</xdr:colOff>
      <xdr:row>0</xdr:row>
      <xdr:rowOff>10582</xdr:rowOff>
    </xdr:from>
    <xdr:to>
      <xdr:col>1</xdr:col>
      <xdr:colOff>4042814</xdr:colOff>
      <xdr:row>0</xdr:row>
      <xdr:rowOff>622582</xdr:rowOff>
    </xdr:to>
    <xdr:pic>
      <xdr:nvPicPr>
        <xdr:cNvPr id="11" name="Kuva 4" descr="OPH_Su_Ru_vaaka_RGB">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279596" y="105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84667</xdr:rowOff>
    </xdr:from>
    <xdr:to>
      <xdr:col>2</xdr:col>
      <xdr:colOff>143086</xdr:colOff>
      <xdr:row>0</xdr:row>
      <xdr:rowOff>526627</xdr:rowOff>
    </xdr:to>
    <xdr:pic>
      <xdr:nvPicPr>
        <xdr:cNvPr id="12" name="Bildobjekt 11" descr="Q-Kultin Logo">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1312" y="84667"/>
          <a:ext cx="1623907"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twoCellAnchor editAs="oneCell">
    <xdr:from>
      <xdr:col>0</xdr:col>
      <xdr:colOff>110071</xdr:colOff>
      <xdr:row>0</xdr:row>
      <xdr:rowOff>0</xdr:rowOff>
    </xdr:from>
    <xdr:to>
      <xdr:col>1</xdr:col>
      <xdr:colOff>1685787</xdr:colOff>
      <xdr:row>0</xdr:row>
      <xdr:rowOff>612000</xdr:rowOff>
    </xdr:to>
    <xdr:pic>
      <xdr:nvPicPr>
        <xdr:cNvPr id="9" name="Bild 1" descr="Logotyp Programmet för livslångt lärande">
          <a:extLst>
            <a:ext uri="{FF2B5EF4-FFF2-40B4-BE49-F238E27FC236}">
              <a16:creationId xmlns:a16="http://schemas.microsoft.com/office/drawing/2014/main" id="{00000000-0008-0000-1300-000009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5" t="-1" r="27341" b="13037"/>
        <a:stretch/>
      </xdr:blipFill>
      <xdr:spPr bwMode="auto">
        <a:xfrm>
          <a:off x="110071" y="0"/>
          <a:ext cx="1965183" cy="612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1890129</xdr:colOff>
      <xdr:row>0</xdr:row>
      <xdr:rowOff>10582</xdr:rowOff>
    </xdr:from>
    <xdr:to>
      <xdr:col>1</xdr:col>
      <xdr:colOff>4042814</xdr:colOff>
      <xdr:row>0</xdr:row>
      <xdr:rowOff>622582</xdr:rowOff>
    </xdr:to>
    <xdr:pic>
      <xdr:nvPicPr>
        <xdr:cNvPr id="10" name="Kuva 4" descr="OPH_Su_Ru_vaaka_RGB">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279596" y="105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84667</xdr:rowOff>
    </xdr:from>
    <xdr:to>
      <xdr:col>2</xdr:col>
      <xdr:colOff>143086</xdr:colOff>
      <xdr:row>0</xdr:row>
      <xdr:rowOff>526627</xdr:rowOff>
    </xdr:to>
    <xdr:pic>
      <xdr:nvPicPr>
        <xdr:cNvPr id="11" name="Bildobjekt 10" descr="Q-Kultin Logo">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1312" y="84667"/>
          <a:ext cx="1623907"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110071</xdr:colOff>
      <xdr:row>0</xdr:row>
      <xdr:rowOff>0</xdr:rowOff>
    </xdr:from>
    <xdr:to>
      <xdr:col>1</xdr:col>
      <xdr:colOff>1685787</xdr:colOff>
      <xdr:row>0</xdr:row>
      <xdr:rowOff>612000</xdr:rowOff>
    </xdr:to>
    <xdr:pic>
      <xdr:nvPicPr>
        <xdr:cNvPr id="10" name="Bild 1" descr="Logotyp Programmet för livslångt lärande">
          <a:extLst>
            <a:ext uri="{FF2B5EF4-FFF2-40B4-BE49-F238E27FC236}">
              <a16:creationId xmlns:a16="http://schemas.microsoft.com/office/drawing/2014/main" id="{00000000-0008-0000-1400-00000A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5" t="-1" r="27341" b="13037"/>
        <a:stretch/>
      </xdr:blipFill>
      <xdr:spPr bwMode="auto">
        <a:xfrm>
          <a:off x="110071" y="0"/>
          <a:ext cx="1965183" cy="612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1890129</xdr:colOff>
      <xdr:row>0</xdr:row>
      <xdr:rowOff>10582</xdr:rowOff>
    </xdr:from>
    <xdr:to>
      <xdr:col>1</xdr:col>
      <xdr:colOff>4042814</xdr:colOff>
      <xdr:row>0</xdr:row>
      <xdr:rowOff>622582</xdr:rowOff>
    </xdr:to>
    <xdr:pic>
      <xdr:nvPicPr>
        <xdr:cNvPr id="11" name="Kuva 4" descr="OPH_Su_Ru_vaaka_RGB">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279596" y="105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84667</xdr:rowOff>
    </xdr:from>
    <xdr:to>
      <xdr:col>2</xdr:col>
      <xdr:colOff>143086</xdr:colOff>
      <xdr:row>0</xdr:row>
      <xdr:rowOff>526627</xdr:rowOff>
    </xdr:to>
    <xdr:pic>
      <xdr:nvPicPr>
        <xdr:cNvPr id="12" name="Bildobjekt 11" descr="Q-Kultin Logo">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1312" y="84667"/>
          <a:ext cx="1623907"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110071</xdr:colOff>
      <xdr:row>0</xdr:row>
      <xdr:rowOff>0</xdr:rowOff>
    </xdr:from>
    <xdr:to>
      <xdr:col>1</xdr:col>
      <xdr:colOff>1685787</xdr:colOff>
      <xdr:row>0</xdr:row>
      <xdr:rowOff>612000</xdr:rowOff>
    </xdr:to>
    <xdr:pic>
      <xdr:nvPicPr>
        <xdr:cNvPr id="5" name="Bild 1" descr="Logotyp Programmet för livslångt lärande">
          <a:extLst>
            <a:ext uri="{FF2B5EF4-FFF2-40B4-BE49-F238E27FC236}">
              <a16:creationId xmlns:a16="http://schemas.microsoft.com/office/drawing/2014/main" id="{00000000-0008-0000-1500-000005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5" t="-1" r="27341" b="13037"/>
        <a:stretch/>
      </xdr:blipFill>
      <xdr:spPr bwMode="auto">
        <a:xfrm>
          <a:off x="110071" y="0"/>
          <a:ext cx="1965183" cy="612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1890129</xdr:colOff>
      <xdr:row>0</xdr:row>
      <xdr:rowOff>10582</xdr:rowOff>
    </xdr:from>
    <xdr:to>
      <xdr:col>1</xdr:col>
      <xdr:colOff>4042814</xdr:colOff>
      <xdr:row>0</xdr:row>
      <xdr:rowOff>622582</xdr:rowOff>
    </xdr:to>
    <xdr:pic>
      <xdr:nvPicPr>
        <xdr:cNvPr id="9" name="Kuva 4" descr="OPH_Su_Ru_vaaka_RGB">
          <a:extLst>
            <a:ext uri="{FF2B5EF4-FFF2-40B4-BE49-F238E27FC236}">
              <a16:creationId xmlns:a16="http://schemas.microsoft.com/office/drawing/2014/main" id="{00000000-0008-0000-1500-000009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279596" y="105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84667</xdr:rowOff>
    </xdr:from>
    <xdr:to>
      <xdr:col>2</xdr:col>
      <xdr:colOff>143086</xdr:colOff>
      <xdr:row>0</xdr:row>
      <xdr:rowOff>526627</xdr:rowOff>
    </xdr:to>
    <xdr:pic>
      <xdr:nvPicPr>
        <xdr:cNvPr id="10" name="Bildobjekt 9" descr="Q-Kultin Logo">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1312" y="84667"/>
          <a:ext cx="1623907"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110071</xdr:colOff>
      <xdr:row>0</xdr:row>
      <xdr:rowOff>0</xdr:rowOff>
    </xdr:from>
    <xdr:to>
      <xdr:col>1</xdr:col>
      <xdr:colOff>1685787</xdr:colOff>
      <xdr:row>0</xdr:row>
      <xdr:rowOff>612000</xdr:rowOff>
    </xdr:to>
    <xdr:pic>
      <xdr:nvPicPr>
        <xdr:cNvPr id="9" name="Bild 1" descr="Logotyp Programmet för livslångt lärande">
          <a:extLst>
            <a:ext uri="{FF2B5EF4-FFF2-40B4-BE49-F238E27FC236}">
              <a16:creationId xmlns:a16="http://schemas.microsoft.com/office/drawing/2014/main" id="{00000000-0008-0000-1600-000009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5" t="-1" r="27341" b="13037"/>
        <a:stretch/>
      </xdr:blipFill>
      <xdr:spPr bwMode="auto">
        <a:xfrm>
          <a:off x="110071" y="0"/>
          <a:ext cx="1965183" cy="612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1890129</xdr:colOff>
      <xdr:row>0</xdr:row>
      <xdr:rowOff>10582</xdr:rowOff>
    </xdr:from>
    <xdr:to>
      <xdr:col>1</xdr:col>
      <xdr:colOff>4042814</xdr:colOff>
      <xdr:row>0</xdr:row>
      <xdr:rowOff>622582</xdr:rowOff>
    </xdr:to>
    <xdr:pic>
      <xdr:nvPicPr>
        <xdr:cNvPr id="10" name="Kuva 4" descr="OPH_Su_Ru_vaaka_RGB">
          <a:extLst>
            <a:ext uri="{FF2B5EF4-FFF2-40B4-BE49-F238E27FC236}">
              <a16:creationId xmlns:a16="http://schemas.microsoft.com/office/drawing/2014/main" id="{00000000-0008-0000-1600-00000A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279596" y="105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84667</xdr:rowOff>
    </xdr:from>
    <xdr:to>
      <xdr:col>2</xdr:col>
      <xdr:colOff>143086</xdr:colOff>
      <xdr:row>0</xdr:row>
      <xdr:rowOff>526627</xdr:rowOff>
    </xdr:to>
    <xdr:pic>
      <xdr:nvPicPr>
        <xdr:cNvPr id="11" name="Bildobjekt 10" descr="Q-Kultin Logo">
          <a:extLst>
            <a:ext uri="{FF2B5EF4-FFF2-40B4-BE49-F238E27FC236}">
              <a16:creationId xmlns:a16="http://schemas.microsoft.com/office/drawing/2014/main" id="{00000000-0008-0000-1600-00000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1312" y="84667"/>
          <a:ext cx="1623907"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110071</xdr:colOff>
      <xdr:row>0</xdr:row>
      <xdr:rowOff>0</xdr:rowOff>
    </xdr:from>
    <xdr:to>
      <xdr:col>1</xdr:col>
      <xdr:colOff>1685787</xdr:colOff>
      <xdr:row>0</xdr:row>
      <xdr:rowOff>612000</xdr:rowOff>
    </xdr:to>
    <xdr:pic>
      <xdr:nvPicPr>
        <xdr:cNvPr id="14" name="Bild 1" descr="Logotyp Programmet för livslångt lärande">
          <a:extLst>
            <a:ext uri="{FF2B5EF4-FFF2-40B4-BE49-F238E27FC236}">
              <a16:creationId xmlns:a16="http://schemas.microsoft.com/office/drawing/2014/main" id="{00000000-0008-0000-1700-00000E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5" t="-1" r="27341" b="13037"/>
        <a:stretch/>
      </xdr:blipFill>
      <xdr:spPr bwMode="auto">
        <a:xfrm>
          <a:off x="110071" y="0"/>
          <a:ext cx="1965183" cy="612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1890129</xdr:colOff>
      <xdr:row>0</xdr:row>
      <xdr:rowOff>10582</xdr:rowOff>
    </xdr:from>
    <xdr:to>
      <xdr:col>1</xdr:col>
      <xdr:colOff>4042814</xdr:colOff>
      <xdr:row>0</xdr:row>
      <xdr:rowOff>622582</xdr:rowOff>
    </xdr:to>
    <xdr:pic>
      <xdr:nvPicPr>
        <xdr:cNvPr id="15" name="Kuva 4" descr="OPH_Su_Ru_vaaka_RGB">
          <a:extLst>
            <a:ext uri="{FF2B5EF4-FFF2-40B4-BE49-F238E27FC236}">
              <a16:creationId xmlns:a16="http://schemas.microsoft.com/office/drawing/2014/main" id="{00000000-0008-0000-1700-00000F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279596" y="105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84667</xdr:rowOff>
    </xdr:from>
    <xdr:to>
      <xdr:col>2</xdr:col>
      <xdr:colOff>143086</xdr:colOff>
      <xdr:row>0</xdr:row>
      <xdr:rowOff>526627</xdr:rowOff>
    </xdr:to>
    <xdr:pic>
      <xdr:nvPicPr>
        <xdr:cNvPr id="16" name="Bildobjekt 15" descr="Q-Kultin Logo">
          <a:extLst>
            <a:ext uri="{FF2B5EF4-FFF2-40B4-BE49-F238E27FC236}">
              <a16:creationId xmlns:a16="http://schemas.microsoft.com/office/drawing/2014/main" id="{00000000-0008-0000-1700-00001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1312" y="84667"/>
          <a:ext cx="1623907"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110071</xdr:colOff>
      <xdr:row>0</xdr:row>
      <xdr:rowOff>0</xdr:rowOff>
    </xdr:from>
    <xdr:to>
      <xdr:col>1</xdr:col>
      <xdr:colOff>1685787</xdr:colOff>
      <xdr:row>0</xdr:row>
      <xdr:rowOff>612000</xdr:rowOff>
    </xdr:to>
    <xdr:pic>
      <xdr:nvPicPr>
        <xdr:cNvPr id="10" name="Bild 1" descr="Logotyp Programmet för livslångt lärande">
          <a:extLst>
            <a:ext uri="{FF2B5EF4-FFF2-40B4-BE49-F238E27FC236}">
              <a16:creationId xmlns:a16="http://schemas.microsoft.com/office/drawing/2014/main" id="{00000000-0008-0000-1800-00000A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5" t="-1" r="27341" b="13037"/>
        <a:stretch/>
      </xdr:blipFill>
      <xdr:spPr bwMode="auto">
        <a:xfrm>
          <a:off x="110071" y="0"/>
          <a:ext cx="1965183" cy="612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1890129</xdr:colOff>
      <xdr:row>0</xdr:row>
      <xdr:rowOff>10582</xdr:rowOff>
    </xdr:from>
    <xdr:to>
      <xdr:col>1</xdr:col>
      <xdr:colOff>4042814</xdr:colOff>
      <xdr:row>0</xdr:row>
      <xdr:rowOff>622582</xdr:rowOff>
    </xdr:to>
    <xdr:pic>
      <xdr:nvPicPr>
        <xdr:cNvPr id="11" name="Kuva 4" descr="OPH_Su_Ru_vaaka_RGB">
          <a:extLst>
            <a:ext uri="{FF2B5EF4-FFF2-40B4-BE49-F238E27FC236}">
              <a16:creationId xmlns:a16="http://schemas.microsoft.com/office/drawing/2014/main" id="{00000000-0008-0000-1800-00000B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279596" y="105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84667</xdr:rowOff>
    </xdr:from>
    <xdr:to>
      <xdr:col>2</xdr:col>
      <xdr:colOff>143086</xdr:colOff>
      <xdr:row>0</xdr:row>
      <xdr:rowOff>526627</xdr:rowOff>
    </xdr:to>
    <xdr:pic>
      <xdr:nvPicPr>
        <xdr:cNvPr id="12" name="Bildobjekt 11" descr="Q-Kultin Logo">
          <a:extLst>
            <a:ext uri="{FF2B5EF4-FFF2-40B4-BE49-F238E27FC236}">
              <a16:creationId xmlns:a16="http://schemas.microsoft.com/office/drawing/2014/main" id="{00000000-0008-0000-18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1312" y="84667"/>
          <a:ext cx="1623907"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110071</xdr:colOff>
      <xdr:row>0</xdr:row>
      <xdr:rowOff>0</xdr:rowOff>
    </xdr:from>
    <xdr:to>
      <xdr:col>1</xdr:col>
      <xdr:colOff>1685787</xdr:colOff>
      <xdr:row>0</xdr:row>
      <xdr:rowOff>612000</xdr:rowOff>
    </xdr:to>
    <xdr:pic>
      <xdr:nvPicPr>
        <xdr:cNvPr id="10" name="Bild 1" descr="Logotyp Programmet för livslångt lärande">
          <a:extLst>
            <a:ext uri="{FF2B5EF4-FFF2-40B4-BE49-F238E27FC236}">
              <a16:creationId xmlns:a16="http://schemas.microsoft.com/office/drawing/2014/main" id="{00000000-0008-0000-1900-00000A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5" t="-1" r="27341" b="13037"/>
        <a:stretch/>
      </xdr:blipFill>
      <xdr:spPr bwMode="auto">
        <a:xfrm>
          <a:off x="110071" y="0"/>
          <a:ext cx="1965183" cy="612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1890129</xdr:colOff>
      <xdr:row>0</xdr:row>
      <xdr:rowOff>10582</xdr:rowOff>
    </xdr:from>
    <xdr:to>
      <xdr:col>1</xdr:col>
      <xdr:colOff>4042814</xdr:colOff>
      <xdr:row>0</xdr:row>
      <xdr:rowOff>622582</xdr:rowOff>
    </xdr:to>
    <xdr:pic>
      <xdr:nvPicPr>
        <xdr:cNvPr id="11" name="Kuva 4" descr="OPH_Su_Ru_vaaka_RGB">
          <a:extLst>
            <a:ext uri="{FF2B5EF4-FFF2-40B4-BE49-F238E27FC236}">
              <a16:creationId xmlns:a16="http://schemas.microsoft.com/office/drawing/2014/main" id="{00000000-0008-0000-1900-00000B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279596" y="105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84667</xdr:rowOff>
    </xdr:from>
    <xdr:to>
      <xdr:col>2</xdr:col>
      <xdr:colOff>143086</xdr:colOff>
      <xdr:row>0</xdr:row>
      <xdr:rowOff>526627</xdr:rowOff>
    </xdr:to>
    <xdr:pic>
      <xdr:nvPicPr>
        <xdr:cNvPr id="12" name="Bildobjekt 11" descr="Q-Kultin Logo">
          <a:extLst>
            <a:ext uri="{FF2B5EF4-FFF2-40B4-BE49-F238E27FC236}">
              <a16:creationId xmlns:a16="http://schemas.microsoft.com/office/drawing/2014/main" id="{00000000-0008-0000-19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1312" y="84667"/>
          <a:ext cx="1623907"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110071</xdr:colOff>
      <xdr:row>0</xdr:row>
      <xdr:rowOff>0</xdr:rowOff>
    </xdr:from>
    <xdr:to>
      <xdr:col>1</xdr:col>
      <xdr:colOff>1685787</xdr:colOff>
      <xdr:row>0</xdr:row>
      <xdr:rowOff>612000</xdr:rowOff>
    </xdr:to>
    <xdr:pic>
      <xdr:nvPicPr>
        <xdr:cNvPr id="6" name="Bild 1" descr="Logotyp Programmet för livslångt lärande">
          <a:extLst>
            <a:ext uri="{FF2B5EF4-FFF2-40B4-BE49-F238E27FC236}">
              <a16:creationId xmlns:a16="http://schemas.microsoft.com/office/drawing/2014/main" id="{00000000-0008-0000-1A00-000006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5" t="-1" r="27341" b="13037"/>
        <a:stretch/>
      </xdr:blipFill>
      <xdr:spPr bwMode="auto">
        <a:xfrm>
          <a:off x="110071" y="0"/>
          <a:ext cx="1965183" cy="61200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1890129</xdr:colOff>
      <xdr:row>0</xdr:row>
      <xdr:rowOff>10582</xdr:rowOff>
    </xdr:from>
    <xdr:to>
      <xdr:col>1</xdr:col>
      <xdr:colOff>4042814</xdr:colOff>
      <xdr:row>0</xdr:row>
      <xdr:rowOff>622582</xdr:rowOff>
    </xdr:to>
    <xdr:pic>
      <xdr:nvPicPr>
        <xdr:cNvPr id="8" name="Kuva 4" descr="OPH_Su_Ru_vaaka_RGB">
          <a:extLst>
            <a:ext uri="{FF2B5EF4-FFF2-40B4-BE49-F238E27FC236}">
              <a16:creationId xmlns:a16="http://schemas.microsoft.com/office/drawing/2014/main" id="{00000000-0008-0000-1A00-000008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2279596" y="10582"/>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4191845</xdr:colOff>
      <xdr:row>0</xdr:row>
      <xdr:rowOff>84667</xdr:rowOff>
    </xdr:from>
    <xdr:to>
      <xdr:col>2</xdr:col>
      <xdr:colOff>143086</xdr:colOff>
      <xdr:row>0</xdr:row>
      <xdr:rowOff>526627</xdr:rowOff>
    </xdr:to>
    <xdr:pic>
      <xdr:nvPicPr>
        <xdr:cNvPr id="9" name="Bildobjekt 8" descr="Q-Kultin Logo">
          <a:extLst>
            <a:ext uri="{FF2B5EF4-FFF2-40B4-BE49-F238E27FC236}">
              <a16:creationId xmlns:a16="http://schemas.microsoft.com/office/drawing/2014/main" id="{00000000-0008-0000-1A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81312" y="84667"/>
          <a:ext cx="1623907"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1370" cy="6071152"/>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1370" cy="6071152"/>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6352" cy="6045758"/>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6240" cy="60452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2</xdr:col>
      <xdr:colOff>1780058</xdr:colOff>
      <xdr:row>0</xdr:row>
      <xdr:rowOff>74082</xdr:rowOff>
    </xdr:from>
    <xdr:to>
      <xdr:col>4</xdr:col>
      <xdr:colOff>165077</xdr:colOff>
      <xdr:row>0</xdr:row>
      <xdr:rowOff>686082</xdr:rowOff>
    </xdr:to>
    <xdr:pic>
      <xdr:nvPicPr>
        <xdr:cNvPr id="9" name="Kuva 4" descr="OPH_Su_Ru_vaaka_RGB">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88058" y="74082"/>
          <a:ext cx="2036269"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303525</xdr:colOff>
      <xdr:row>0</xdr:row>
      <xdr:rowOff>148167</xdr:rowOff>
    </xdr:from>
    <xdr:to>
      <xdr:col>7</xdr:col>
      <xdr:colOff>251032</xdr:colOff>
      <xdr:row>0</xdr:row>
      <xdr:rowOff>590127</xdr:rowOff>
    </xdr:to>
    <xdr:pic>
      <xdr:nvPicPr>
        <xdr:cNvPr id="13" name="Bildobjekt 12" descr="Q-Kultin Logo">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2775" y="148167"/>
          <a:ext cx="1566757"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0</xdr:row>
      <xdr:rowOff>1</xdr:rowOff>
    </xdr:from>
    <xdr:to>
      <xdr:col>2</xdr:col>
      <xdr:colOff>1737613</xdr:colOff>
      <xdr:row>0</xdr:row>
      <xdr:rowOff>635001</xdr:rowOff>
    </xdr:to>
    <xdr:pic>
      <xdr:nvPicPr>
        <xdr:cNvPr id="2" name="Kuva 1">
          <a:extLst>
            <a:ext uri="{FF2B5EF4-FFF2-40B4-BE49-F238E27FC236}">
              <a16:creationId xmlns:a16="http://schemas.microsoft.com/office/drawing/2014/main" id="{A06F10D5-74EC-4D97-A195-1162929835E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7399"/>
        <a:stretch/>
      </xdr:blipFill>
      <xdr:spPr>
        <a:xfrm>
          <a:off x="1" y="1"/>
          <a:ext cx="2245612" cy="635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1883073</xdr:colOff>
      <xdr:row>0</xdr:row>
      <xdr:rowOff>45860</xdr:rowOff>
    </xdr:from>
    <xdr:to>
      <xdr:col>1</xdr:col>
      <xdr:colOff>4035758</xdr:colOff>
      <xdr:row>0</xdr:row>
      <xdr:rowOff>657860</xdr:rowOff>
    </xdr:to>
    <xdr:pic>
      <xdr:nvPicPr>
        <xdr:cNvPr id="9" name="Kuva 4" descr="OPH_Su_Ru_vaaka_RGB">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85240" y="45860"/>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4163623</xdr:colOff>
      <xdr:row>0</xdr:row>
      <xdr:rowOff>105833</xdr:rowOff>
    </xdr:from>
    <xdr:to>
      <xdr:col>2</xdr:col>
      <xdr:colOff>114864</xdr:colOff>
      <xdr:row>0</xdr:row>
      <xdr:rowOff>547793</xdr:rowOff>
    </xdr:to>
    <xdr:pic>
      <xdr:nvPicPr>
        <xdr:cNvPr id="6" name="Bildobjekt 5" descr="Q-Kultin Logo">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65790" y="105833"/>
          <a:ext cx="1729741"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0</xdr:row>
      <xdr:rowOff>1</xdr:rowOff>
    </xdr:from>
    <xdr:to>
      <xdr:col>1</xdr:col>
      <xdr:colOff>1890890</xdr:colOff>
      <xdr:row>0</xdr:row>
      <xdr:rowOff>630151</xdr:rowOff>
    </xdr:to>
    <xdr:pic>
      <xdr:nvPicPr>
        <xdr:cNvPr id="2" name="Kuva 1">
          <a:extLst>
            <a:ext uri="{FF2B5EF4-FFF2-40B4-BE49-F238E27FC236}">
              <a16:creationId xmlns:a16="http://schemas.microsoft.com/office/drawing/2014/main" id="{507152A8-A236-4961-BE99-7379AA5C51EB}"/>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5295"/>
        <a:stretch/>
      </xdr:blipFill>
      <xdr:spPr>
        <a:xfrm>
          <a:off x="1" y="1"/>
          <a:ext cx="2293056" cy="6301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1921879</xdr:colOff>
      <xdr:row>0</xdr:row>
      <xdr:rowOff>52915</xdr:rowOff>
    </xdr:from>
    <xdr:to>
      <xdr:col>1</xdr:col>
      <xdr:colOff>4074564</xdr:colOff>
      <xdr:row>0</xdr:row>
      <xdr:rowOff>664915</xdr:rowOff>
    </xdr:to>
    <xdr:pic>
      <xdr:nvPicPr>
        <xdr:cNvPr id="11" name="Kuva 4" descr="OPH_Su_Ru_vaaka_RGB">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02879" y="52915"/>
          <a:ext cx="2152685" cy="61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4149512</xdr:colOff>
      <xdr:row>0</xdr:row>
      <xdr:rowOff>116417</xdr:rowOff>
    </xdr:from>
    <xdr:to>
      <xdr:col>2</xdr:col>
      <xdr:colOff>100753</xdr:colOff>
      <xdr:row>0</xdr:row>
      <xdr:rowOff>558377</xdr:rowOff>
    </xdr:to>
    <xdr:pic>
      <xdr:nvPicPr>
        <xdr:cNvPr id="12" name="Bildobjekt 11" descr="Q-Kultin Logo">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30512" y="116417"/>
          <a:ext cx="1465158" cy="44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1864612</xdr:colOff>
      <xdr:row>0</xdr:row>
      <xdr:rowOff>635000</xdr:rowOff>
    </xdr:to>
    <xdr:pic>
      <xdr:nvPicPr>
        <xdr:cNvPr id="2" name="Kuva 1">
          <a:extLst>
            <a:ext uri="{FF2B5EF4-FFF2-40B4-BE49-F238E27FC236}">
              <a16:creationId xmlns:a16="http://schemas.microsoft.com/office/drawing/2014/main" id="{A4A1A562-8C51-428C-8BFB-5001E233EA1B}"/>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7399"/>
        <a:stretch/>
      </xdr:blipFill>
      <xdr:spPr>
        <a:xfrm>
          <a:off x="0" y="0"/>
          <a:ext cx="2245612" cy="635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N87"/>
  <sheetViews>
    <sheetView showGridLines="0" zoomScale="90" zoomScaleNormal="90" workbookViewId="0">
      <selection activeCell="AI69" sqref="AI69"/>
    </sheetView>
  </sheetViews>
  <sheetFormatPr defaultColWidth="11.453125" defaultRowHeight="13" x14ac:dyDescent="0.3"/>
  <cols>
    <col min="1" max="1" width="1.81640625" customWidth="1"/>
    <col min="2" max="2" width="5.7265625" style="3" customWidth="1"/>
    <col min="3" max="3" width="46.54296875" customWidth="1"/>
    <col min="4" max="4" width="8.26953125" customWidth="1"/>
    <col min="5" max="5" width="8.1796875" style="11" customWidth="1"/>
    <col min="6" max="6" width="8.1796875" style="12" customWidth="1"/>
    <col min="7" max="14" width="8.1796875" customWidth="1"/>
    <col min="15" max="23" width="8.26953125" customWidth="1"/>
    <col min="24" max="25" width="8.1796875" customWidth="1"/>
    <col min="26" max="66" width="4.7265625" customWidth="1"/>
  </cols>
  <sheetData>
    <row r="1" spans="2:66" ht="54" customHeight="1" x14ac:dyDescent="0.3"/>
    <row r="3" spans="2:66" x14ac:dyDescent="0.3">
      <c r="C3" s="1" t="s">
        <v>159</v>
      </c>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row>
    <row r="4" spans="2:66" x14ac:dyDescent="0.3">
      <c r="B4" s="2"/>
      <c r="C4" s="1"/>
      <c r="G4" s="191"/>
      <c r="H4" s="191"/>
      <c r="I4" s="191"/>
    </row>
    <row r="5" spans="2:66" ht="29.25" hidden="1" customHeight="1" x14ac:dyDescent="0.3">
      <c r="B5" s="6" t="s">
        <v>69</v>
      </c>
      <c r="C5" s="4" t="s">
        <v>1</v>
      </c>
      <c r="E5" s="11" t="s">
        <v>57</v>
      </c>
      <c r="F5" s="12" t="s">
        <v>0</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row>
    <row r="6" spans="2:66" ht="26.25" hidden="1" customHeight="1" x14ac:dyDescent="0.3">
      <c r="B6" s="6" t="s">
        <v>70</v>
      </c>
      <c r="C6" s="4" t="s">
        <v>3</v>
      </c>
      <c r="E6" s="11" t="s">
        <v>32</v>
      </c>
      <c r="F6" s="12" t="s">
        <v>2</v>
      </c>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2:66" ht="38" hidden="1" x14ac:dyDescent="0.3">
      <c r="B7" s="6" t="s">
        <v>71</v>
      </c>
      <c r="C7" s="4" t="s">
        <v>5</v>
      </c>
      <c r="E7" s="11" t="s">
        <v>43</v>
      </c>
      <c r="F7" s="12" t="s">
        <v>4</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row>
    <row r="8" spans="2:66" ht="50.5" hidden="1" x14ac:dyDescent="0.3">
      <c r="B8" s="6" t="s">
        <v>72</v>
      </c>
      <c r="C8" s="4" t="s">
        <v>7</v>
      </c>
      <c r="E8" s="11" t="s">
        <v>50</v>
      </c>
      <c r="F8" s="12" t="s">
        <v>6</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row>
    <row r="9" spans="2:66" ht="63" hidden="1" x14ac:dyDescent="0.3">
      <c r="B9" s="6" t="s">
        <v>74</v>
      </c>
      <c r="C9" s="4" t="s">
        <v>8</v>
      </c>
      <c r="E9" s="11" t="s">
        <v>40</v>
      </c>
      <c r="F9" s="12" t="s">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row>
    <row r="10" spans="2:66" ht="63" hidden="1" x14ac:dyDescent="0.3">
      <c r="B10" s="6" t="s">
        <v>73</v>
      </c>
      <c r="C10" s="4" t="s">
        <v>9</v>
      </c>
      <c r="E10" s="11" t="s">
        <v>41</v>
      </c>
      <c r="F10" s="12" t="s">
        <v>2</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row>
    <row r="11" spans="2:66" ht="40.5" hidden="1" customHeight="1" x14ac:dyDescent="0.3">
      <c r="B11" s="6" t="s">
        <v>75</v>
      </c>
      <c r="C11" s="4" t="s">
        <v>10</v>
      </c>
      <c r="E11" s="11" t="s">
        <v>42</v>
      </c>
      <c r="F11" s="12" t="s">
        <v>4</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row>
    <row r="12" spans="2:66" ht="63" hidden="1" x14ac:dyDescent="0.3">
      <c r="B12" s="6" t="s">
        <v>76</v>
      </c>
      <c r="C12" s="4" t="s">
        <v>11</v>
      </c>
      <c r="E12" s="11" t="s">
        <v>33</v>
      </c>
      <c r="F12" s="12" t="s">
        <v>6</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row>
    <row r="13" spans="2:66" ht="41.25" hidden="1" customHeight="1" x14ac:dyDescent="0.3">
      <c r="B13" s="6" t="s">
        <v>77</v>
      </c>
      <c r="C13" s="4" t="s">
        <v>12</v>
      </c>
      <c r="E13" s="11" t="s">
        <v>34</v>
      </c>
      <c r="F13" s="12" t="s">
        <v>0</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row>
    <row r="14" spans="2:66" ht="40.5" hidden="1" customHeight="1" x14ac:dyDescent="0.3">
      <c r="B14" s="6" t="s">
        <v>78</v>
      </c>
      <c r="C14" s="5" t="s">
        <v>13</v>
      </c>
      <c r="E14" s="11" t="s">
        <v>44</v>
      </c>
      <c r="F14" s="12" t="s">
        <v>2</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row>
    <row r="15" spans="2:66" ht="75.5" hidden="1" x14ac:dyDescent="0.3">
      <c r="B15" s="6" t="s">
        <v>79</v>
      </c>
      <c r="C15" s="4" t="s">
        <v>14</v>
      </c>
      <c r="E15" s="11" t="s">
        <v>51</v>
      </c>
      <c r="F15" s="12" t="s">
        <v>4</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row>
    <row r="16" spans="2:66" ht="50.5" hidden="1" x14ac:dyDescent="0.3">
      <c r="B16" s="6" t="s">
        <v>80</v>
      </c>
      <c r="C16" s="4" t="s">
        <v>15</v>
      </c>
      <c r="E16" s="11" t="s">
        <v>58</v>
      </c>
      <c r="F16" s="12" t="s">
        <v>6</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row>
    <row r="17" spans="2:66" ht="39" hidden="1" customHeight="1" x14ac:dyDescent="0.3">
      <c r="B17" s="6" t="s">
        <v>81</v>
      </c>
      <c r="C17" s="4" t="s">
        <v>16</v>
      </c>
      <c r="E17" s="11" t="s">
        <v>52</v>
      </c>
      <c r="F17" s="12" t="s">
        <v>0</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row>
    <row r="18" spans="2:66" ht="63" hidden="1" x14ac:dyDescent="0.3">
      <c r="B18" s="6" t="s">
        <v>82</v>
      </c>
      <c r="C18" s="4" t="s">
        <v>17</v>
      </c>
      <c r="E18" s="11" t="s">
        <v>59</v>
      </c>
      <c r="F18" s="12" t="s">
        <v>2</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row>
    <row r="19" spans="2:66" ht="39" hidden="1" customHeight="1" x14ac:dyDescent="0.3">
      <c r="B19" s="6" t="s">
        <v>83</v>
      </c>
      <c r="C19" s="4" t="s">
        <v>18</v>
      </c>
      <c r="E19" s="11" t="s">
        <v>35</v>
      </c>
      <c r="F19" s="12" t="s">
        <v>4</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row>
    <row r="20" spans="2:66" ht="63" hidden="1" x14ac:dyDescent="0.3">
      <c r="B20" s="6" t="s">
        <v>84</v>
      </c>
      <c r="C20" s="4" t="s">
        <v>19</v>
      </c>
      <c r="E20" s="11" t="s">
        <v>45</v>
      </c>
      <c r="F20" s="12" t="s">
        <v>6</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row>
    <row r="21" spans="2:66" ht="63" hidden="1" x14ac:dyDescent="0.3">
      <c r="B21" s="6" t="s">
        <v>85</v>
      </c>
      <c r="C21" s="4" t="s">
        <v>20</v>
      </c>
      <c r="E21" s="11" t="s">
        <v>60</v>
      </c>
      <c r="F21" s="12" t="s">
        <v>0</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row>
    <row r="22" spans="2:66" ht="27.75" hidden="1" customHeight="1" x14ac:dyDescent="0.3">
      <c r="B22" s="6" t="s">
        <v>86</v>
      </c>
      <c r="C22" s="4" t="s">
        <v>21</v>
      </c>
      <c r="E22" s="11" t="s">
        <v>53</v>
      </c>
      <c r="F22" s="12" t="s">
        <v>2</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row>
    <row r="23" spans="2:66" ht="50.5" hidden="1" x14ac:dyDescent="0.3">
      <c r="B23" s="6" t="s">
        <v>87</v>
      </c>
      <c r="C23" s="4" t="s">
        <v>22</v>
      </c>
      <c r="E23" s="11" t="s">
        <v>46</v>
      </c>
      <c r="F23" s="12" t="s">
        <v>4</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row>
    <row r="24" spans="2:66" ht="40.5" hidden="1" customHeight="1" x14ac:dyDescent="0.3">
      <c r="B24" s="6" t="s">
        <v>88</v>
      </c>
      <c r="C24" s="4" t="s">
        <v>23</v>
      </c>
      <c r="E24" s="11" t="s">
        <v>36</v>
      </c>
      <c r="F24" s="12" t="s">
        <v>6</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row>
    <row r="25" spans="2:66" ht="27.75" hidden="1" customHeight="1" x14ac:dyDescent="0.3">
      <c r="B25" s="7" t="s">
        <v>89</v>
      </c>
      <c r="C25" s="4" t="s">
        <v>24</v>
      </c>
      <c r="E25" s="11" t="s">
        <v>47</v>
      </c>
      <c r="F25" s="12" t="s">
        <v>0</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row>
    <row r="26" spans="2:66" ht="25.5" hidden="1" customHeight="1" x14ac:dyDescent="0.3">
      <c r="B26" s="6" t="s">
        <v>90</v>
      </c>
      <c r="C26" s="4" t="s">
        <v>25</v>
      </c>
      <c r="E26" s="11" t="s">
        <v>37</v>
      </c>
      <c r="F26" s="12" t="s">
        <v>2</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row>
    <row r="27" spans="2:66" ht="27.75" hidden="1" customHeight="1" x14ac:dyDescent="0.3">
      <c r="B27" s="6" t="s">
        <v>91</v>
      </c>
      <c r="C27" s="4" t="s">
        <v>26</v>
      </c>
      <c r="E27" s="11" t="s">
        <v>61</v>
      </c>
      <c r="F27" s="12" t="s">
        <v>4</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row>
    <row r="28" spans="2:66" ht="38" hidden="1" x14ac:dyDescent="0.3">
      <c r="B28" s="6" t="s">
        <v>92</v>
      </c>
      <c r="C28" s="4" t="s">
        <v>27</v>
      </c>
      <c r="E28" s="11" t="s">
        <v>54</v>
      </c>
      <c r="F28" s="12" t="s">
        <v>6</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row>
    <row r="29" spans="2:66" ht="39" hidden="1" customHeight="1" x14ac:dyDescent="0.3">
      <c r="B29" s="6" t="s">
        <v>93</v>
      </c>
      <c r="C29" s="4" t="s">
        <v>28</v>
      </c>
      <c r="E29" s="11" t="s">
        <v>55</v>
      </c>
      <c r="F29" s="12" t="s">
        <v>0</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row>
    <row r="30" spans="2:66" ht="63" hidden="1" x14ac:dyDescent="0.3">
      <c r="B30" s="6" t="s">
        <v>94</v>
      </c>
      <c r="C30" s="4" t="s">
        <v>29</v>
      </c>
      <c r="E30" s="11" t="s">
        <v>48</v>
      </c>
      <c r="F30" s="12" t="s">
        <v>2</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row>
    <row r="31" spans="2:66" ht="25.5" hidden="1" customHeight="1" x14ac:dyDescent="0.3">
      <c r="B31" s="6" t="s">
        <v>95</v>
      </c>
      <c r="C31" s="4" t="s">
        <v>30</v>
      </c>
      <c r="E31" s="11" t="s">
        <v>62</v>
      </c>
      <c r="F31" s="12" t="s">
        <v>4</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row>
    <row r="32" spans="2:66" ht="38" hidden="1" x14ac:dyDescent="0.3">
      <c r="B32" s="6" t="s">
        <v>96</v>
      </c>
      <c r="C32" s="4" t="s">
        <v>31</v>
      </c>
      <c r="E32" s="11" t="s">
        <v>38</v>
      </c>
      <c r="F32" s="12" t="s">
        <v>6</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row>
    <row r="33" spans="2:24" hidden="1" x14ac:dyDescent="0.3">
      <c r="C33" s="2" t="s">
        <v>64</v>
      </c>
    </row>
    <row r="34" spans="2:24" hidden="1" x14ac:dyDescent="0.3"/>
    <row r="36" spans="2:24" x14ac:dyDescent="0.3">
      <c r="B36" s="151" t="s">
        <v>65</v>
      </c>
      <c r="C36" s="150" t="s">
        <v>152</v>
      </c>
      <c r="D36" s="9"/>
      <c r="E36" s="159"/>
      <c r="F36" s="160"/>
      <c r="G36" s="9"/>
      <c r="H36" s="9"/>
      <c r="I36" s="9"/>
      <c r="J36" s="9"/>
      <c r="K36" s="9"/>
      <c r="L36" s="9"/>
      <c r="M36" s="9"/>
      <c r="N36" s="93"/>
      <c r="O36" s="176"/>
      <c r="P36" s="9"/>
      <c r="Q36" s="9"/>
      <c r="R36" s="9"/>
      <c r="S36" s="9"/>
      <c r="T36" s="9"/>
      <c r="U36" s="9"/>
      <c r="V36" s="9"/>
      <c r="W36" s="93"/>
      <c r="X36" s="9"/>
    </row>
    <row r="37" spans="2:24" ht="50.5" hidden="1" x14ac:dyDescent="0.3">
      <c r="B37" s="152" t="s">
        <v>32</v>
      </c>
      <c r="C37" s="125" t="str">
        <f>REPT(C5,1)</f>
        <v xml:space="preserve">Unsere Schule ist ein ausgesprochen leistungsorientierter Ort. Bei uns ist es wichtig, dass die Schülerinnen und Schüler viel lernen und gute Abschlüsse erzielen. </v>
      </c>
      <c r="D37" s="127" t="str">
        <f>REPT(D5,1)</f>
        <v/>
      </c>
      <c r="E37" s="161"/>
      <c r="F37" s="162"/>
      <c r="G37" s="101"/>
      <c r="H37" s="101"/>
      <c r="I37" s="101"/>
      <c r="J37" s="101"/>
      <c r="K37" s="101"/>
      <c r="L37" s="101"/>
      <c r="M37" s="101"/>
      <c r="N37" s="98"/>
      <c r="O37" s="177"/>
      <c r="P37" s="101"/>
      <c r="Q37" s="101"/>
      <c r="R37" s="101"/>
      <c r="S37" s="101"/>
      <c r="T37" s="101"/>
      <c r="U37" s="101"/>
      <c r="V37" s="101"/>
      <c r="W37" s="98"/>
      <c r="X37" s="101"/>
    </row>
    <row r="38" spans="2:24" ht="63" hidden="1" x14ac:dyDescent="0.3">
      <c r="B38" s="152" t="s">
        <v>33</v>
      </c>
      <c r="C38" s="125" t="str">
        <f>REPT(C9,1)</f>
        <v>Unsere Schulleitung wird im Allgemeinen als leistungs- und ergebnisorientiert  sowie als fordernd wahrgenommen. Was für sie zählt, sind sie gute Resultate und nachweisbare, nach innen und aussen kommunizierbaren Erfolge.</v>
      </c>
      <c r="D38" s="127" t="str">
        <f>REPT(D9,1)</f>
        <v/>
      </c>
      <c r="E38" s="161"/>
      <c r="F38" s="162"/>
      <c r="G38" s="101"/>
      <c r="H38" s="101"/>
      <c r="I38" s="101"/>
      <c r="J38" s="101"/>
      <c r="K38" s="101"/>
      <c r="L38" s="101"/>
      <c r="M38" s="101"/>
      <c r="N38" s="98"/>
      <c r="O38" s="177"/>
      <c r="P38" s="101"/>
      <c r="Q38" s="101"/>
      <c r="R38" s="101"/>
      <c r="S38" s="101"/>
      <c r="T38" s="101"/>
      <c r="U38" s="101"/>
      <c r="V38" s="101"/>
      <c r="W38" s="98"/>
      <c r="X38" s="101"/>
    </row>
    <row r="39" spans="2:24" ht="63" hidden="1" x14ac:dyDescent="0.3">
      <c r="B39" s="152" t="s">
        <v>34</v>
      </c>
      <c r="C39" s="125" t="str">
        <f>REPT(C13,1)</f>
        <v>Die Personalführung an unserer Schule ist auf ein hohes, leistungsorientiertes Engagement ausgerichtet. Wir fühlen uns verpflichtet, ein hohes Leistungsniveau zu erreichen und erhalten dafür von der Schulleitung Anerkennung und Wertschätzung.</v>
      </c>
      <c r="D39" s="127" t="str">
        <f>REPT(D13,1)</f>
        <v/>
      </c>
      <c r="E39" s="161"/>
      <c r="F39" s="162"/>
      <c r="G39" s="101"/>
      <c r="H39" s="101"/>
      <c r="I39" s="101"/>
      <c r="J39" s="101"/>
      <c r="K39" s="101"/>
      <c r="L39" s="101"/>
      <c r="M39" s="101"/>
      <c r="N39" s="98"/>
      <c r="O39" s="177"/>
      <c r="P39" s="101"/>
      <c r="Q39" s="101"/>
      <c r="R39" s="101"/>
      <c r="S39" s="101"/>
      <c r="T39" s="101"/>
      <c r="U39" s="101"/>
      <c r="V39" s="101"/>
      <c r="W39" s="98"/>
      <c r="X39" s="101"/>
    </row>
    <row r="40" spans="2:24" ht="63" hidden="1" x14ac:dyDescent="0.3">
      <c r="B40" s="152" t="s">
        <v>35</v>
      </c>
      <c r="C40" s="125" t="str">
        <f>REPT(C17,1)</f>
        <v>Was unsere Schule zusammenhält, ist das Streben nach Erfolg und Zielerreichung (z.B. Schulleistungen, Anmeldezahlen, Abschlüsse). Das geht einher mit  Stolz auf den erzielten Leistungsstand und die von aussen wahrgenommenen Erfolge.</v>
      </c>
      <c r="D40" s="127" t="str">
        <f>REPT(D17,1)</f>
        <v/>
      </c>
      <c r="E40" s="161"/>
      <c r="F40" s="162"/>
      <c r="G40" s="101"/>
      <c r="H40" s="101"/>
      <c r="I40" s="101"/>
      <c r="J40" s="101"/>
      <c r="K40" s="101"/>
      <c r="L40" s="101"/>
      <c r="M40" s="101"/>
      <c r="N40" s="98"/>
      <c r="O40" s="177"/>
      <c r="P40" s="101"/>
      <c r="Q40" s="101"/>
      <c r="R40" s="101"/>
      <c r="S40" s="101"/>
      <c r="T40" s="101"/>
      <c r="U40" s="101"/>
      <c r="V40" s="101"/>
      <c r="W40" s="98"/>
      <c r="X40" s="101"/>
    </row>
    <row r="41" spans="2:24" ht="63" hidden="1" x14ac:dyDescent="0.3">
      <c r="B41" s="152" t="s">
        <v>36</v>
      </c>
      <c r="C41" s="125" t="str">
        <f>REPT(C21,1)</f>
        <v xml:space="preserve">Für unsere Schule ist es wichtig,  zu den besten und leistungsstärksten zu gehören. Das Erreichen ambitionierter Ziele und der sichtbare Erfolg im Vergleich zu anderen ist wichtig (z. B. gute Testergebnisse, hohe Abschlussquoten) </v>
      </c>
      <c r="D41" s="127" t="str">
        <f>REPT(D21,1)</f>
        <v/>
      </c>
      <c r="E41" s="161"/>
      <c r="F41" s="162"/>
      <c r="G41" s="101"/>
      <c r="H41" s="101"/>
      <c r="I41" s="101"/>
      <c r="J41" s="101"/>
      <c r="K41" s="101"/>
      <c r="L41" s="101"/>
      <c r="M41" s="101"/>
      <c r="N41" s="98"/>
      <c r="O41" s="177"/>
      <c r="P41" s="101"/>
      <c r="Q41" s="101"/>
      <c r="R41" s="101"/>
      <c r="S41" s="101"/>
      <c r="T41" s="101"/>
      <c r="U41" s="101"/>
      <c r="V41" s="101"/>
      <c r="W41" s="98"/>
      <c r="X41" s="101"/>
    </row>
    <row r="42" spans="2:24" ht="27.75" hidden="1" customHeight="1" x14ac:dyDescent="0.3">
      <c r="B42" s="152" t="s">
        <v>37</v>
      </c>
      <c r="C42" s="125" t="str">
        <f>REPT(C25,1)</f>
        <v>Unsere Schule misst den Erfolg an einem hohen Leistungsniveau, an guten Schulabschlüssen, an erfolgreichen Schul- und Berufskarrieren - und an einer positiven Aussenwahrnehmung der Schule.</v>
      </c>
      <c r="D42" s="127" t="str">
        <f>REPT(D25,1)</f>
        <v/>
      </c>
      <c r="E42" s="161"/>
      <c r="F42" s="162"/>
      <c r="G42" s="101"/>
      <c r="H42" s="101"/>
      <c r="I42" s="101"/>
      <c r="J42" s="101"/>
      <c r="K42" s="101"/>
      <c r="L42" s="101"/>
      <c r="M42" s="101"/>
      <c r="N42" s="98"/>
      <c r="O42" s="177"/>
      <c r="P42" s="101"/>
      <c r="Q42" s="101"/>
      <c r="R42" s="101"/>
      <c r="S42" s="101"/>
      <c r="T42" s="101"/>
      <c r="U42" s="101"/>
      <c r="V42" s="101"/>
      <c r="W42" s="98"/>
      <c r="X42" s="101"/>
    </row>
    <row r="43" spans="2:24" ht="63" hidden="1" x14ac:dyDescent="0.3">
      <c r="B43" s="152" t="s">
        <v>38</v>
      </c>
      <c r="C43" s="125" t="str">
        <f>REPT(C29,1)</f>
        <v>Unter „Qualität“ verstehen wir an unserer Schule, dass die gesetzten Lernziele vollständig erreicht werden und dass es uns gelingt, das Beste aus den  Schülerinnen und Schülern herauszuholen (d.h. ihr Potenzial zur Entfaltung zu bringen).</v>
      </c>
      <c r="D43" s="127" t="str">
        <f>REPT(D29,1)</f>
        <v/>
      </c>
      <c r="E43" s="161"/>
      <c r="F43" s="162"/>
      <c r="G43" s="101"/>
      <c r="H43" s="101"/>
      <c r="I43" s="101"/>
      <c r="J43" s="101"/>
      <c r="K43" s="101"/>
      <c r="L43" s="101"/>
      <c r="M43" s="101"/>
      <c r="N43" s="98"/>
      <c r="O43" s="177"/>
      <c r="P43" s="101"/>
      <c r="Q43" s="101"/>
      <c r="R43" s="101"/>
      <c r="S43" s="101"/>
      <c r="T43" s="101"/>
      <c r="U43" s="101"/>
      <c r="V43" s="101"/>
      <c r="W43" s="98"/>
      <c r="X43" s="101"/>
    </row>
    <row r="44" spans="2:24" hidden="1" x14ac:dyDescent="0.3">
      <c r="B44" s="152"/>
      <c r="C44" s="97" t="s">
        <v>39</v>
      </c>
      <c r="D44" s="101"/>
      <c r="E44" s="161"/>
      <c r="F44" s="162"/>
      <c r="G44" s="101"/>
      <c r="H44" s="101"/>
      <c r="I44" s="101"/>
      <c r="J44" s="101"/>
      <c r="K44" s="101"/>
      <c r="L44" s="101"/>
      <c r="M44" s="101"/>
      <c r="N44" s="98"/>
      <c r="O44" s="177"/>
      <c r="P44" s="101"/>
      <c r="Q44" s="101"/>
      <c r="R44" s="101"/>
      <c r="S44" s="101"/>
      <c r="T44" s="101"/>
      <c r="U44" s="101"/>
      <c r="V44" s="101"/>
      <c r="W44" s="98"/>
      <c r="X44" s="101"/>
    </row>
    <row r="45" spans="2:24" ht="12" customHeight="1" x14ac:dyDescent="0.3">
      <c r="B45" s="152"/>
      <c r="C45" s="97" t="s">
        <v>154</v>
      </c>
      <c r="D45" s="163" t="e">
        <f>SUM(E45:X45)/COUNTIF(E45:X45,"&gt;0")</f>
        <v>#DIV/0!</v>
      </c>
      <c r="E45" s="163">
        <f>'Ryhmä 1'!$C44</f>
        <v>0</v>
      </c>
      <c r="F45" s="163">
        <f>'Ryhmä 2'!C44</f>
        <v>0</v>
      </c>
      <c r="G45" s="163">
        <f>'Ryhmä 3'!$C44</f>
        <v>0</v>
      </c>
      <c r="H45" s="163">
        <f>'Ryhmä 4'!$C44</f>
        <v>0</v>
      </c>
      <c r="I45" s="163">
        <f>'Ryhmä 5'!$C44</f>
        <v>0</v>
      </c>
      <c r="J45" s="163">
        <f>'Ryhmä 6'!$C44</f>
        <v>0</v>
      </c>
      <c r="K45" s="163">
        <f>'Ryhmä 7'!$C44</f>
        <v>0</v>
      </c>
      <c r="L45" s="163">
        <f>'Ryhmä 8'!$C44</f>
        <v>0</v>
      </c>
      <c r="M45" s="163">
        <f>'Ryhmä 9'!$C44</f>
        <v>0</v>
      </c>
      <c r="N45" s="157">
        <f>'Ryhmä 10'!$C44</f>
        <v>0</v>
      </c>
      <c r="O45" s="178">
        <f>'Grupp 11'!$C44</f>
        <v>0</v>
      </c>
      <c r="P45" s="163">
        <f>'Grupp 12'!C44</f>
        <v>0</v>
      </c>
      <c r="Q45" s="163">
        <f>'Grupp 13'!$C44</f>
        <v>0</v>
      </c>
      <c r="R45" s="163">
        <f>'Grupp 14'!$C44</f>
        <v>0</v>
      </c>
      <c r="S45" s="163">
        <f>'Grupp 15'!$C44</f>
        <v>0</v>
      </c>
      <c r="T45" s="163">
        <f>'Grupp 16'!$C44</f>
        <v>0</v>
      </c>
      <c r="U45" s="163">
        <f>'Grupp 17'!$C44</f>
        <v>0</v>
      </c>
      <c r="V45" s="163">
        <f>'Grupp 18'!$C44</f>
        <v>0</v>
      </c>
      <c r="W45" s="157">
        <f>'Grupp 19'!$C44</f>
        <v>0</v>
      </c>
      <c r="X45" s="163">
        <f>'Grupp 20'!$C44</f>
        <v>0</v>
      </c>
    </row>
    <row r="46" spans="2:24" x14ac:dyDescent="0.3">
      <c r="B46" s="152"/>
      <c r="C46" s="156"/>
      <c r="D46" s="108"/>
      <c r="E46" s="164"/>
      <c r="F46" s="165"/>
      <c r="G46" s="163"/>
      <c r="H46" s="163"/>
      <c r="I46" s="163"/>
      <c r="J46" s="163"/>
      <c r="K46" s="163"/>
      <c r="L46" s="163"/>
      <c r="M46" s="163"/>
      <c r="N46" s="157"/>
      <c r="O46" s="178"/>
      <c r="P46" s="163"/>
      <c r="Q46" s="163"/>
      <c r="R46" s="163"/>
      <c r="S46" s="163"/>
      <c r="T46" s="163"/>
      <c r="U46" s="163"/>
      <c r="V46" s="163"/>
      <c r="W46" s="157"/>
      <c r="X46" s="101"/>
    </row>
    <row r="47" spans="2:24" ht="12" customHeight="1" x14ac:dyDescent="0.3">
      <c r="B47" s="151" t="s">
        <v>66</v>
      </c>
      <c r="C47" s="150" t="s">
        <v>150</v>
      </c>
      <c r="D47" s="104"/>
      <c r="E47" s="166"/>
      <c r="F47" s="167"/>
      <c r="G47" s="168"/>
      <c r="H47" s="168"/>
      <c r="I47" s="168"/>
      <c r="J47" s="168"/>
      <c r="K47" s="168"/>
      <c r="L47" s="168"/>
      <c r="M47" s="168"/>
      <c r="N47" s="158"/>
      <c r="O47" s="179"/>
      <c r="P47" s="168"/>
      <c r="Q47" s="168"/>
      <c r="R47" s="168"/>
      <c r="S47" s="168"/>
      <c r="T47" s="168"/>
      <c r="U47" s="168"/>
      <c r="V47" s="168"/>
      <c r="W47" s="158"/>
      <c r="X47" s="9"/>
    </row>
    <row r="48" spans="2:24" ht="38" hidden="1" x14ac:dyDescent="0.3">
      <c r="B48" s="152" t="s">
        <v>43</v>
      </c>
      <c r="C48" s="125" t="str">
        <f>REPT(C6,1)</f>
        <v xml:space="preserve">Unsere Schule ist ein sehr persönlicher Ort. Es ist hier wie in einer großen Familie. Wir sind in gutem Kontakt untereinander und  teilen uns viel voneinander mit. </v>
      </c>
      <c r="D48" s="108" t="str">
        <f>REPT(D6,1)</f>
        <v/>
      </c>
      <c r="E48" s="164"/>
      <c r="F48" s="165"/>
      <c r="G48" s="163"/>
      <c r="H48" s="163"/>
      <c r="I48" s="163"/>
      <c r="J48" s="163"/>
      <c r="K48" s="163"/>
      <c r="L48" s="163"/>
      <c r="M48" s="163"/>
      <c r="N48" s="157"/>
      <c r="O48" s="178"/>
      <c r="P48" s="163"/>
      <c r="Q48" s="163"/>
      <c r="R48" s="163"/>
      <c r="S48" s="163"/>
      <c r="T48" s="163"/>
      <c r="U48" s="163"/>
      <c r="V48" s="163"/>
      <c r="W48" s="157"/>
      <c r="X48" s="101"/>
    </row>
    <row r="49" spans="2:24" ht="63" hidden="1" x14ac:dyDescent="0.3">
      <c r="B49" s="152" t="s">
        <v>40</v>
      </c>
      <c r="C49" s="125" t="str">
        <f>REPT(C10,1)</f>
        <v>Unsere Schulleitung  wird im Allgemeinen als fürsorgend, unterstützend und fördernd wahrgenommen. Sie setzt auf Vertrauen in die Mitarbeitenden und auf eine Schule, die durch  ein verständnisvolles Miteinander funktioniert.</v>
      </c>
      <c r="D49" s="108" t="str">
        <f>REPT(D10,1)</f>
        <v/>
      </c>
      <c r="E49" s="164"/>
      <c r="F49" s="165"/>
      <c r="G49" s="163"/>
      <c r="H49" s="163"/>
      <c r="I49" s="163"/>
      <c r="J49" s="163"/>
      <c r="K49" s="163"/>
      <c r="L49" s="163"/>
      <c r="M49" s="163"/>
      <c r="N49" s="157"/>
      <c r="O49" s="178"/>
      <c r="P49" s="163"/>
      <c r="Q49" s="163"/>
      <c r="R49" s="163"/>
      <c r="S49" s="163"/>
      <c r="T49" s="163"/>
      <c r="U49" s="163"/>
      <c r="V49" s="163"/>
      <c r="W49" s="157"/>
      <c r="X49" s="101"/>
    </row>
    <row r="50" spans="2:24" ht="75.5" hidden="1" x14ac:dyDescent="0.3">
      <c r="B50" s="152" t="s">
        <v>44</v>
      </c>
      <c r="C50" s="126" t="s">
        <v>13</v>
      </c>
      <c r="D50" s="108" t="str">
        <f>REPT(D14,1)</f>
        <v/>
      </c>
      <c r="E50" s="164"/>
      <c r="F50" s="165"/>
      <c r="G50" s="163"/>
      <c r="H50" s="163"/>
      <c r="I50" s="163"/>
      <c r="J50" s="163"/>
      <c r="K50" s="163"/>
      <c r="L50" s="163"/>
      <c r="M50" s="163"/>
      <c r="N50" s="157"/>
      <c r="O50" s="178"/>
      <c r="P50" s="163"/>
      <c r="Q50" s="163"/>
      <c r="R50" s="163"/>
      <c r="S50" s="163"/>
      <c r="T50" s="163"/>
      <c r="U50" s="163"/>
      <c r="V50" s="163"/>
      <c r="W50" s="157"/>
      <c r="X50" s="101"/>
    </row>
    <row r="51" spans="2:24" ht="63" hidden="1" x14ac:dyDescent="0.3">
      <c r="B51" s="152" t="s">
        <v>45</v>
      </c>
      <c r="C51" s="125" t="str">
        <f>REPT(C18,1)</f>
        <v xml:space="preserve">Was unsere Schule zusammenhält, sind Loyalität, gegenseitiges Vertrauen und ein gutes Wir-Gefühl. Das persönliche Engagement für die Institution, insbesondere für ein gutes soziales Klima,  ist an unserer Schule sehr hoch. </v>
      </c>
      <c r="D51" s="108" t="str">
        <f>REPT(D18,1)</f>
        <v/>
      </c>
      <c r="E51" s="164"/>
      <c r="F51" s="165"/>
      <c r="G51" s="163"/>
      <c r="H51" s="163"/>
      <c r="I51" s="163"/>
      <c r="J51" s="163"/>
      <c r="K51" s="163"/>
      <c r="L51" s="163"/>
      <c r="M51" s="163"/>
      <c r="N51" s="157"/>
      <c r="O51" s="178"/>
      <c r="P51" s="163"/>
      <c r="Q51" s="163"/>
      <c r="R51" s="163"/>
      <c r="S51" s="163"/>
      <c r="T51" s="163"/>
      <c r="U51" s="163"/>
      <c r="V51" s="163"/>
      <c r="W51" s="157"/>
      <c r="X51" s="101"/>
    </row>
    <row r="52" spans="2:24" ht="50.5" hidden="1" x14ac:dyDescent="0.3">
      <c r="B52" s="152" t="s">
        <v>46</v>
      </c>
      <c r="C52" s="125" t="str">
        <f>REPT(C22,1)</f>
        <v xml:space="preserve">An unserer Schule wird das soziale Miteinander betont. Die persönliche Weiterentwicklung wird gefördert – insbesondere wenn dies der Gemeinschaft dient und uns als Team weiterbringt. </v>
      </c>
      <c r="D52" s="108" t="str">
        <f>REPT(D22,1)</f>
        <v/>
      </c>
      <c r="E52" s="164"/>
      <c r="F52" s="165"/>
      <c r="G52" s="163"/>
      <c r="H52" s="163"/>
      <c r="I52" s="163"/>
      <c r="J52" s="163"/>
      <c r="K52" s="163"/>
      <c r="L52" s="163"/>
      <c r="M52" s="163"/>
      <c r="N52" s="157"/>
      <c r="O52" s="178"/>
      <c r="P52" s="163"/>
      <c r="Q52" s="163"/>
      <c r="R52" s="163"/>
      <c r="S52" s="163"/>
      <c r="T52" s="163"/>
      <c r="U52" s="163"/>
      <c r="V52" s="163"/>
      <c r="W52" s="157"/>
      <c r="X52" s="101"/>
    </row>
    <row r="53" spans="2:24" ht="50.5" hidden="1" x14ac:dyDescent="0.3">
      <c r="B53" s="152" t="s">
        <v>47</v>
      </c>
      <c r="C53" s="125" t="str">
        <f>REPT(C26,1)</f>
        <v xml:space="preserve">Unsere Schule misst Erfolg an guten Kooperationen innerhalb des Kollegiums sowie an guten Beziehungen untereinander, basierend auf gegenseitigem Verständnis, Vertrauen und Offenheit. </v>
      </c>
      <c r="D53" s="108" t="str">
        <f>REPT(D26,1)</f>
        <v/>
      </c>
      <c r="E53" s="164"/>
      <c r="F53" s="165"/>
      <c r="G53" s="163"/>
      <c r="H53" s="163"/>
      <c r="I53" s="163"/>
      <c r="J53" s="163"/>
      <c r="K53" s="163"/>
      <c r="L53" s="163"/>
      <c r="M53" s="163"/>
      <c r="N53" s="157"/>
      <c r="O53" s="178"/>
      <c r="P53" s="163"/>
      <c r="Q53" s="163"/>
      <c r="R53" s="163"/>
      <c r="S53" s="163"/>
      <c r="T53" s="163"/>
      <c r="U53" s="163"/>
      <c r="V53" s="163"/>
      <c r="W53" s="157"/>
      <c r="X53" s="101"/>
    </row>
    <row r="54" spans="2:24" ht="63" hidden="1" x14ac:dyDescent="0.3">
      <c r="B54" s="152" t="s">
        <v>48</v>
      </c>
      <c r="C54" s="125" t="str">
        <f>REPT(C30,1)</f>
        <v xml:space="preserve">Unter „Qualität“ verstehen wir an unserer Schule, dass sich die Mitarbeitenden gegenseitig wertschätzende Rückmeldungen und Anregungen für Verbesserungen geben sowie bei deren Umsetzung sich gegenseitig unterstützen. </v>
      </c>
      <c r="D54" s="108" t="str">
        <f>REPT(D30,1)</f>
        <v/>
      </c>
      <c r="E54" s="164"/>
      <c r="F54" s="165"/>
      <c r="G54" s="163"/>
      <c r="H54" s="163"/>
      <c r="I54" s="163"/>
      <c r="J54" s="163"/>
      <c r="K54" s="163"/>
      <c r="L54" s="163"/>
      <c r="M54" s="163"/>
      <c r="N54" s="157"/>
      <c r="O54" s="178"/>
      <c r="P54" s="163"/>
      <c r="Q54" s="163"/>
      <c r="R54" s="163"/>
      <c r="S54" s="163"/>
      <c r="T54" s="163"/>
      <c r="U54" s="163"/>
      <c r="V54" s="163"/>
      <c r="W54" s="157"/>
      <c r="X54" s="101"/>
    </row>
    <row r="55" spans="2:24" hidden="1" x14ac:dyDescent="0.3">
      <c r="B55" s="152"/>
      <c r="C55" s="97" t="s">
        <v>49</v>
      </c>
      <c r="D55" s="108"/>
      <c r="E55" s="164"/>
      <c r="F55" s="165"/>
      <c r="G55" s="163"/>
      <c r="H55" s="163"/>
      <c r="I55" s="163"/>
      <c r="J55" s="163"/>
      <c r="K55" s="163"/>
      <c r="L55" s="163"/>
      <c r="M55" s="163"/>
      <c r="N55" s="157"/>
      <c r="O55" s="178"/>
      <c r="P55" s="163"/>
      <c r="Q55" s="163"/>
      <c r="R55" s="163"/>
      <c r="S55" s="163"/>
      <c r="T55" s="163"/>
      <c r="U55" s="163"/>
      <c r="V55" s="163"/>
      <c r="W55" s="157"/>
      <c r="X55" s="101"/>
    </row>
    <row r="56" spans="2:24" x14ac:dyDescent="0.3">
      <c r="B56" s="152"/>
      <c r="C56" s="97" t="s">
        <v>155</v>
      </c>
      <c r="D56" s="163" t="e">
        <f>SUM(E56:X56)/COUNTIF(E56:X56,"&gt;0")</f>
        <v>#DIV/0!</v>
      </c>
      <c r="E56" s="163">
        <f>'Ryhmä 1'!$C55</f>
        <v>0</v>
      </c>
      <c r="F56" s="163">
        <f>'Ryhmä 2'!$C55</f>
        <v>0</v>
      </c>
      <c r="G56" s="163">
        <f>'Ryhmä 3'!$C55</f>
        <v>0</v>
      </c>
      <c r="H56" s="163">
        <f>'Ryhmä 4'!$C55</f>
        <v>0</v>
      </c>
      <c r="I56" s="163">
        <f>'Ryhmä 5'!$C55</f>
        <v>0</v>
      </c>
      <c r="J56" s="163">
        <f>'Ryhmä 6'!$C55</f>
        <v>0</v>
      </c>
      <c r="K56" s="163">
        <f>'Ryhmä 7'!$C55</f>
        <v>0</v>
      </c>
      <c r="L56" s="163">
        <f>'Ryhmä 8'!$C55</f>
        <v>0</v>
      </c>
      <c r="M56" s="163">
        <f>'Ryhmä 9'!$C55</f>
        <v>0</v>
      </c>
      <c r="N56" s="157">
        <f>'Ryhmä 10'!$C55</f>
        <v>0</v>
      </c>
      <c r="O56" s="178">
        <f>'Grupp 11'!$C55</f>
        <v>0</v>
      </c>
      <c r="P56" s="163">
        <f>'Grupp 12'!$C55</f>
        <v>0</v>
      </c>
      <c r="Q56" s="163">
        <f>'Grupp 13'!$C55</f>
        <v>0</v>
      </c>
      <c r="R56" s="163">
        <f>'Grupp 14'!$C55</f>
        <v>0</v>
      </c>
      <c r="S56" s="163">
        <f>'Grupp 15'!$C55</f>
        <v>0</v>
      </c>
      <c r="T56" s="163">
        <f>'Grupp 16'!$C55</f>
        <v>0</v>
      </c>
      <c r="U56" s="163">
        <f>'Grupp 17'!$C55</f>
        <v>0</v>
      </c>
      <c r="V56" s="163">
        <f>'Grupp 18'!$C55</f>
        <v>0</v>
      </c>
      <c r="W56" s="157">
        <f>'Grupp 19'!$C55</f>
        <v>0</v>
      </c>
      <c r="X56" s="163">
        <f>'Grupp 20'!$C55</f>
        <v>0</v>
      </c>
    </row>
    <row r="57" spans="2:24" x14ac:dyDescent="0.3">
      <c r="B57" s="152"/>
      <c r="C57" s="156"/>
      <c r="D57" s="108"/>
      <c r="E57" s="164"/>
      <c r="F57" s="165"/>
      <c r="G57" s="163"/>
      <c r="H57" s="163"/>
      <c r="I57" s="163"/>
      <c r="J57" s="163"/>
      <c r="K57" s="163"/>
      <c r="L57" s="163"/>
      <c r="M57" s="163"/>
      <c r="N57" s="157"/>
      <c r="O57" s="178"/>
      <c r="P57" s="163"/>
      <c r="Q57" s="163"/>
      <c r="R57" s="163"/>
      <c r="S57" s="163"/>
      <c r="T57" s="163"/>
      <c r="U57" s="163"/>
      <c r="V57" s="163"/>
      <c r="W57" s="157"/>
      <c r="X57" s="101"/>
    </row>
    <row r="58" spans="2:24" x14ac:dyDescent="0.3">
      <c r="B58" s="151" t="s">
        <v>67</v>
      </c>
      <c r="C58" s="150" t="s">
        <v>161</v>
      </c>
      <c r="D58" s="104"/>
      <c r="E58" s="166"/>
      <c r="F58" s="167"/>
      <c r="G58" s="168"/>
      <c r="H58" s="168"/>
      <c r="I58" s="168"/>
      <c r="J58" s="168"/>
      <c r="K58" s="168"/>
      <c r="L58" s="168"/>
      <c r="M58" s="168"/>
      <c r="N58" s="158"/>
      <c r="O58" s="179"/>
      <c r="P58" s="168"/>
      <c r="Q58" s="168"/>
      <c r="R58" s="168"/>
      <c r="S58" s="168"/>
      <c r="T58" s="168"/>
      <c r="U58" s="168"/>
      <c r="V58" s="168"/>
      <c r="W58" s="158"/>
      <c r="X58" s="9"/>
    </row>
    <row r="59" spans="2:24" ht="38" hidden="1" x14ac:dyDescent="0.3">
      <c r="B59" s="152" t="s">
        <v>50</v>
      </c>
      <c r="C59" s="125" t="str">
        <f>REPT(C7,1)</f>
        <v xml:space="preserve">Unsere Schule ist ein sehr dynamischer Ort, der ständig im Wandel ist. Wir sind bereit, neue Wege zu beschreiten und dabei auch Fehler zu riskieren. </v>
      </c>
      <c r="D59" s="108" t="str">
        <f>REPT(D7,1)</f>
        <v/>
      </c>
      <c r="E59" s="164"/>
      <c r="F59" s="165"/>
      <c r="G59" s="163"/>
      <c r="H59" s="163"/>
      <c r="I59" s="163"/>
      <c r="J59" s="163"/>
      <c r="K59" s="163"/>
      <c r="L59" s="163"/>
      <c r="M59" s="163"/>
      <c r="N59" s="157"/>
      <c r="O59" s="178"/>
      <c r="P59" s="163"/>
      <c r="Q59" s="163"/>
      <c r="R59" s="163"/>
      <c r="S59" s="163"/>
      <c r="T59" s="163"/>
      <c r="U59" s="163"/>
      <c r="V59" s="163"/>
      <c r="W59" s="157"/>
      <c r="X59" s="101"/>
    </row>
    <row r="60" spans="2:24" ht="63" hidden="1" x14ac:dyDescent="0.3">
      <c r="B60" s="152" t="s">
        <v>41</v>
      </c>
      <c r="C60" s="125" t="str">
        <f>REPT(C11,1)</f>
        <v>Unsere Schulleitung wird im Allgemeinen als innovativ und risikobereit wahrgenommen. Sie hat eine konkrete Vision, kann diese überzeugend vertreten -und dadurch die Mitarbeitenden für die Mitwirkung an den Veränderungsprozessen gewinnen.</v>
      </c>
      <c r="D60" s="108" t="str">
        <f>REPT(D11,1)</f>
        <v/>
      </c>
      <c r="E60" s="164"/>
      <c r="F60" s="165"/>
      <c r="G60" s="163"/>
      <c r="H60" s="163"/>
      <c r="I60" s="163"/>
      <c r="J60" s="163"/>
      <c r="K60" s="163"/>
      <c r="L60" s="163"/>
      <c r="M60" s="163"/>
      <c r="N60" s="157"/>
      <c r="O60" s="178"/>
      <c r="P60" s="163"/>
      <c r="Q60" s="163"/>
      <c r="R60" s="163"/>
      <c r="S60" s="163"/>
      <c r="T60" s="163"/>
      <c r="U60" s="163"/>
      <c r="V60" s="163"/>
      <c r="W60" s="157"/>
      <c r="X60" s="101"/>
    </row>
    <row r="61" spans="2:24" ht="75.5" hidden="1" x14ac:dyDescent="0.3">
      <c r="B61" s="152" t="s">
        <v>51</v>
      </c>
      <c r="C61" s="125" t="str">
        <f>REPT(C15,1)</f>
        <v xml:space="preserve">Die Personalführung unserer Schule fördert die Innovationsbereitschaft der Mitarbeitenden. Die Schulleitung achtet auf individuelle Gestaltungsspielräume der Mitarbeitenden und unterstützt Veränderungsinitiativen und kreative  Lösungen. </v>
      </c>
      <c r="D61" s="108" t="str">
        <f>REPT(D15,1)</f>
        <v/>
      </c>
      <c r="E61" s="164"/>
      <c r="F61" s="165"/>
      <c r="G61" s="163"/>
      <c r="H61" s="163"/>
      <c r="I61" s="163"/>
      <c r="J61" s="163"/>
      <c r="K61" s="163"/>
      <c r="L61" s="163"/>
      <c r="M61" s="163"/>
      <c r="N61" s="157"/>
      <c r="O61" s="178"/>
      <c r="P61" s="163"/>
      <c r="Q61" s="163"/>
      <c r="R61" s="163"/>
      <c r="S61" s="163"/>
      <c r="T61" s="163"/>
      <c r="U61" s="163"/>
      <c r="V61" s="163"/>
      <c r="W61" s="157"/>
      <c r="X61" s="101"/>
    </row>
    <row r="62" spans="2:24" ht="39.75" hidden="1" customHeight="1" x14ac:dyDescent="0.3">
      <c r="B62" s="152" t="s">
        <v>52</v>
      </c>
      <c r="C62" s="125" t="str">
        <f>REPT(C19,1)</f>
        <v>Was unsere Schule zusammenhält, ist das gemeinsame Streben nach Innovation, das gemeinsame Engagement für kreative Entwicklungen und das Aufgreifen neuer Herausforderungen.  Wir sind stolz darauf, an wichtigen Veränderungen im Schulbereich teil zu haben.</v>
      </c>
      <c r="D62" s="108" t="str">
        <f>REPT(D19,1)</f>
        <v/>
      </c>
      <c r="E62" s="164"/>
      <c r="F62" s="165"/>
      <c r="G62" s="163"/>
      <c r="H62" s="163"/>
      <c r="I62" s="163"/>
      <c r="J62" s="163"/>
      <c r="K62" s="163"/>
      <c r="L62" s="163"/>
      <c r="M62" s="163"/>
      <c r="N62" s="157"/>
      <c r="O62" s="178"/>
      <c r="P62" s="163"/>
      <c r="Q62" s="163"/>
      <c r="R62" s="163"/>
      <c r="S62" s="163"/>
      <c r="T62" s="163"/>
      <c r="U62" s="163"/>
      <c r="V62" s="163"/>
      <c r="W62" s="157"/>
      <c r="X62" s="101"/>
    </row>
    <row r="63" spans="2:24" ht="50.5" hidden="1" x14ac:dyDescent="0.3">
      <c r="B63" s="152" t="s">
        <v>53</v>
      </c>
      <c r="C63" s="125" t="str">
        <f>REPT(C23,1)</f>
        <v xml:space="preserve">Unsere Schule ist  bestrebt, immer auf dem neusten Stand zu sein. Sie sucht eine Vorreiter- und Pionierrolle. Es werden immer wieder neue Dinge ausprobiert und nach anderen Möglichkeiten Ausschau gehalten. </v>
      </c>
      <c r="D63" s="108" t="str">
        <f>REPT(D23,1)</f>
        <v/>
      </c>
      <c r="E63" s="164"/>
      <c r="F63" s="165"/>
      <c r="G63" s="163"/>
      <c r="H63" s="163"/>
      <c r="I63" s="163"/>
      <c r="J63" s="163"/>
      <c r="K63" s="163"/>
      <c r="L63" s="163"/>
      <c r="M63" s="163"/>
      <c r="N63" s="157"/>
      <c r="O63" s="178"/>
      <c r="P63" s="163"/>
      <c r="Q63" s="163"/>
      <c r="R63" s="163"/>
      <c r="S63" s="163"/>
      <c r="T63" s="163"/>
      <c r="U63" s="163"/>
      <c r="V63" s="163"/>
      <c r="W63" s="157"/>
      <c r="X63" s="101"/>
    </row>
    <row r="64" spans="2:24" ht="50.5" hidden="1" x14ac:dyDescent="0.3">
      <c r="B64" s="152" t="s">
        <v>54</v>
      </c>
      <c r="C64" s="125" t="str">
        <f>REPT(C27,1)</f>
        <v xml:space="preserve">Unsere Schule misst Erfolg an der sorgfältigen Umsetzung der neuesten Entwicklungen, Methoden und Techniken und an erfolgreich realisierten Entwicklungsprojekten.  </v>
      </c>
      <c r="D64" s="108" t="str">
        <f>REPT(D27,1)</f>
        <v/>
      </c>
      <c r="E64" s="164"/>
      <c r="F64" s="165"/>
      <c r="G64" s="163"/>
      <c r="H64" s="163"/>
      <c r="I64" s="163"/>
      <c r="J64" s="163"/>
      <c r="K64" s="163"/>
      <c r="L64" s="163"/>
      <c r="M64" s="163"/>
      <c r="N64" s="157"/>
      <c r="O64" s="178"/>
      <c r="P64" s="163"/>
      <c r="Q64" s="163"/>
      <c r="R64" s="163"/>
      <c r="S64" s="163"/>
      <c r="T64" s="163"/>
      <c r="U64" s="163"/>
      <c r="V64" s="163"/>
      <c r="W64" s="157"/>
      <c r="X64" s="101"/>
    </row>
    <row r="65" spans="2:24" ht="50.5" hidden="1" x14ac:dyDescent="0.3">
      <c r="B65" s="152" t="s">
        <v>55</v>
      </c>
      <c r="C65" s="125" t="str">
        <f>REPT(C31,1)</f>
        <v xml:space="preserve">Unter „Qualität“ verstehen wir an unserer Schule, dass wir dynamisch auf die sich verändernden Anforderungen im gesellschaftlichen Umfeld reagieren und uns stetig weiterentwickeln. </v>
      </c>
      <c r="D65" s="108" t="str">
        <f>REPT(D31,1)</f>
        <v/>
      </c>
      <c r="E65" s="164"/>
      <c r="F65" s="165"/>
      <c r="G65" s="163"/>
      <c r="H65" s="163"/>
      <c r="I65" s="163"/>
      <c r="J65" s="163"/>
      <c r="K65" s="163"/>
      <c r="L65" s="163"/>
      <c r="M65" s="163"/>
      <c r="N65" s="157"/>
      <c r="O65" s="178"/>
      <c r="P65" s="163"/>
      <c r="Q65" s="163"/>
      <c r="R65" s="163"/>
      <c r="S65" s="163"/>
      <c r="T65" s="163"/>
      <c r="U65" s="163"/>
      <c r="V65" s="163"/>
      <c r="W65" s="157"/>
      <c r="X65" s="101"/>
    </row>
    <row r="66" spans="2:24" hidden="1" x14ac:dyDescent="0.3">
      <c r="B66" s="152"/>
      <c r="C66" s="97" t="s">
        <v>56</v>
      </c>
      <c r="D66" s="108"/>
      <c r="E66" s="164"/>
      <c r="F66" s="165"/>
      <c r="G66" s="163"/>
      <c r="H66" s="163"/>
      <c r="I66" s="163"/>
      <c r="J66" s="163"/>
      <c r="K66" s="163"/>
      <c r="L66" s="163"/>
      <c r="M66" s="163"/>
      <c r="N66" s="157"/>
      <c r="O66" s="178"/>
      <c r="P66" s="163"/>
      <c r="Q66" s="163"/>
      <c r="R66" s="163"/>
      <c r="S66" s="163"/>
      <c r="T66" s="163"/>
      <c r="U66" s="163"/>
      <c r="V66" s="163"/>
      <c r="W66" s="157"/>
      <c r="X66" s="101"/>
    </row>
    <row r="67" spans="2:24" x14ac:dyDescent="0.3">
      <c r="B67" s="152"/>
      <c r="C67" s="97" t="s">
        <v>156</v>
      </c>
      <c r="D67" s="163" t="e">
        <f>SUM(E67:X67)/COUNTIF(E67:X67,"&gt;0")</f>
        <v>#DIV/0!</v>
      </c>
      <c r="E67" s="163">
        <f>'Ryhmä 1'!$C66</f>
        <v>0</v>
      </c>
      <c r="F67" s="163">
        <f>'Ryhmä 2'!$C66</f>
        <v>0</v>
      </c>
      <c r="G67" s="163">
        <f>'Ryhmä 3'!$C66</f>
        <v>0</v>
      </c>
      <c r="H67" s="163">
        <f>'Ryhmä 4'!$C66</f>
        <v>0</v>
      </c>
      <c r="I67" s="163">
        <f>'Ryhmä 5'!$C66</f>
        <v>0</v>
      </c>
      <c r="J67" s="163">
        <f>'Ryhmä 6'!$C66</f>
        <v>0</v>
      </c>
      <c r="K67" s="163">
        <f>'Ryhmä 7'!$C66</f>
        <v>0</v>
      </c>
      <c r="L67" s="163">
        <f>'Ryhmä 8'!$C66</f>
        <v>0</v>
      </c>
      <c r="M67" s="163">
        <f>'Ryhmä 9'!$C66</f>
        <v>0</v>
      </c>
      <c r="N67" s="157">
        <f>'Ryhmä 10'!$C66</f>
        <v>0</v>
      </c>
      <c r="O67" s="178">
        <f>'Grupp 11'!$C66</f>
        <v>0</v>
      </c>
      <c r="P67" s="163">
        <f>'Grupp 12'!$C66</f>
        <v>0</v>
      </c>
      <c r="Q67" s="163">
        <f>'Grupp 13'!$C66</f>
        <v>0</v>
      </c>
      <c r="R67" s="163">
        <f>'Grupp 14'!$C66</f>
        <v>0</v>
      </c>
      <c r="S67" s="163">
        <f>'Grupp 15'!$C66</f>
        <v>0</v>
      </c>
      <c r="T67" s="163">
        <f>'Grupp 16'!$C66</f>
        <v>0</v>
      </c>
      <c r="U67" s="163">
        <f>'Grupp 17'!$C66</f>
        <v>0</v>
      </c>
      <c r="V67" s="163">
        <f>'Grupp 18'!$C66</f>
        <v>0</v>
      </c>
      <c r="W67" s="157">
        <f>'Grupp 19'!$C66</f>
        <v>0</v>
      </c>
      <c r="X67" s="163">
        <f>'Grupp 20'!$C66</f>
        <v>0</v>
      </c>
    </row>
    <row r="68" spans="2:24" x14ac:dyDescent="0.3">
      <c r="B68" s="152"/>
      <c r="C68" s="156"/>
      <c r="D68" s="108"/>
      <c r="E68" s="164"/>
      <c r="F68" s="165"/>
      <c r="G68" s="163"/>
      <c r="H68" s="163"/>
      <c r="I68" s="163"/>
      <c r="J68" s="163"/>
      <c r="K68" s="163"/>
      <c r="L68" s="163"/>
      <c r="M68" s="163"/>
      <c r="N68" s="157"/>
      <c r="O68" s="178"/>
      <c r="P68" s="163"/>
      <c r="Q68" s="163"/>
      <c r="R68" s="163"/>
      <c r="S68" s="163"/>
      <c r="T68" s="163"/>
      <c r="U68" s="163"/>
      <c r="V68" s="163"/>
      <c r="W68" s="157"/>
      <c r="X68" s="101"/>
    </row>
    <row r="69" spans="2:24" x14ac:dyDescent="0.3">
      <c r="B69" s="151" t="s">
        <v>68</v>
      </c>
      <c r="C69" s="150" t="s">
        <v>160</v>
      </c>
      <c r="D69" s="104"/>
      <c r="E69" s="166"/>
      <c r="F69" s="167"/>
      <c r="G69" s="168"/>
      <c r="H69" s="168"/>
      <c r="I69" s="168"/>
      <c r="J69" s="168"/>
      <c r="K69" s="168"/>
      <c r="L69" s="168"/>
      <c r="M69" s="168"/>
      <c r="N69" s="158"/>
      <c r="O69" s="179"/>
      <c r="P69" s="168"/>
      <c r="Q69" s="168"/>
      <c r="R69" s="168"/>
      <c r="S69" s="168"/>
      <c r="T69" s="168"/>
      <c r="U69" s="168"/>
      <c r="V69" s="168"/>
      <c r="W69" s="158"/>
      <c r="X69" s="9"/>
    </row>
    <row r="70" spans="2:24" ht="50.5" hidden="1" x14ac:dyDescent="0.3">
      <c r="B70" s="96" t="s">
        <v>57</v>
      </c>
      <c r="C70" s="125" t="str">
        <f>REPT(C8,1)</f>
        <v xml:space="preserve">Unsere Schule ist ein klar geregelter und  strukturierter Ort.  Formale Vorgaben und Regeln sind bei uns wichtige Orientierungspunkte; auch wird grosser Wert auf gut funktionierende Abläufe und Prozesse gelegt. </v>
      </c>
      <c r="D70" s="108" t="str">
        <f>REPT(D8,1)</f>
        <v/>
      </c>
      <c r="E70" s="164"/>
      <c r="F70" s="165"/>
      <c r="G70" s="163"/>
      <c r="H70" s="163"/>
      <c r="I70" s="163"/>
      <c r="J70" s="163"/>
      <c r="K70" s="163"/>
      <c r="L70" s="163"/>
      <c r="M70" s="163"/>
      <c r="N70" s="157"/>
      <c r="O70" s="178"/>
      <c r="P70" s="163"/>
      <c r="Q70" s="163"/>
      <c r="R70" s="163"/>
      <c r="S70" s="163"/>
      <c r="T70" s="163"/>
      <c r="U70" s="163"/>
      <c r="V70" s="163"/>
      <c r="W70" s="157"/>
      <c r="X70" s="101"/>
    </row>
    <row r="71" spans="2:24" ht="63" hidden="1" x14ac:dyDescent="0.3">
      <c r="B71" s="96" t="s">
        <v>42</v>
      </c>
      <c r="C71" s="125" t="str">
        <f>REPT(C12,1)</f>
        <v>Unsere Schulleitung wird im Allgemeinen als organisierend und  koordinierend wahrgenommen. Sie ist an reibungslosen Abläufen interessiert. Sie überwacht, ob Anforderungen umgesetzt und Regeln eingehalten werden.</v>
      </c>
      <c r="D71" s="108" t="str">
        <f>REPT(D12,1)</f>
        <v/>
      </c>
      <c r="E71" s="164"/>
      <c r="F71" s="165"/>
      <c r="G71" s="163"/>
      <c r="H71" s="163"/>
      <c r="I71" s="163"/>
      <c r="J71" s="163"/>
      <c r="K71" s="163"/>
      <c r="L71" s="163"/>
      <c r="M71" s="163"/>
      <c r="N71" s="157"/>
      <c r="O71" s="178"/>
      <c r="P71" s="163"/>
      <c r="Q71" s="163"/>
      <c r="R71" s="163"/>
      <c r="S71" s="163"/>
      <c r="T71" s="163"/>
      <c r="U71" s="163"/>
      <c r="V71" s="163"/>
      <c r="W71" s="157"/>
      <c r="X71" s="101"/>
    </row>
    <row r="72" spans="2:24" ht="50.5" hidden="1" x14ac:dyDescent="0.3">
      <c r="B72" s="96" t="s">
        <v>58</v>
      </c>
      <c r="C72" s="125" t="str">
        <f>REPT(C16,1)</f>
        <v>Die Personalführung unserer Schule ist gekennzeichnet durch Transparenz, Berechenbarkeit und stabile Arbeitsbeziehungen. Die Schulleitung legt Wert auf klare Rollen und auf klare hierarchische Verhältnisse.</v>
      </c>
      <c r="D72" s="108" t="str">
        <f>REPT(D16,1)</f>
        <v/>
      </c>
      <c r="E72" s="164"/>
      <c r="F72" s="165"/>
      <c r="G72" s="163"/>
      <c r="H72" s="163"/>
      <c r="I72" s="163"/>
      <c r="J72" s="163"/>
      <c r="K72" s="163"/>
      <c r="L72" s="163"/>
      <c r="M72" s="163"/>
      <c r="N72" s="157"/>
      <c r="O72" s="178"/>
      <c r="P72" s="163"/>
      <c r="Q72" s="163"/>
      <c r="R72" s="163"/>
      <c r="S72" s="163"/>
      <c r="T72" s="163"/>
      <c r="U72" s="163"/>
      <c r="V72" s="163"/>
      <c r="W72" s="157"/>
      <c r="X72" s="101"/>
    </row>
    <row r="73" spans="2:24" ht="63" hidden="1" x14ac:dyDescent="0.3">
      <c r="B73" s="96" t="s">
        <v>59</v>
      </c>
      <c r="C73" s="125" t="str">
        <f>REPT(C20,1)</f>
        <v>Was  unsere Schule zusammenhält, sind geordnete  Verhältnisse sowie eine hohe Verlässlichkeit und Kontinuität. Formale Vorgaben und  genau geregelte Abläufe schaffen Transparenz, geben Sicherheit und gewährleisten einen störungsarmen Arbeitsprozess.</v>
      </c>
      <c r="D73" s="108" t="str">
        <f>REPT(D20,1)</f>
        <v/>
      </c>
      <c r="E73" s="164"/>
      <c r="F73" s="165"/>
      <c r="G73" s="163"/>
      <c r="H73" s="163"/>
      <c r="I73" s="163"/>
      <c r="J73" s="163"/>
      <c r="K73" s="163"/>
      <c r="L73" s="163"/>
      <c r="M73" s="163"/>
      <c r="N73" s="157"/>
      <c r="O73" s="178"/>
      <c r="P73" s="163"/>
      <c r="Q73" s="163"/>
      <c r="R73" s="163"/>
      <c r="S73" s="163"/>
      <c r="T73" s="163"/>
      <c r="U73" s="163"/>
      <c r="V73" s="163"/>
      <c r="W73" s="157"/>
      <c r="X73" s="101"/>
    </row>
    <row r="74" spans="2:24" ht="75.5" hidden="1" x14ac:dyDescent="0.3">
      <c r="B74" s="96" t="s">
        <v>60</v>
      </c>
      <c r="C74" s="125" t="s">
        <v>23</v>
      </c>
      <c r="D74" s="108" t="str">
        <f>REPT(D24,1)</f>
        <v/>
      </c>
      <c r="E74" s="164"/>
      <c r="F74" s="165"/>
      <c r="G74" s="163"/>
      <c r="H74" s="163"/>
      <c r="I74" s="163"/>
      <c r="J74" s="163"/>
      <c r="K74" s="163"/>
      <c r="L74" s="163"/>
      <c r="M74" s="163"/>
      <c r="N74" s="157"/>
      <c r="O74" s="178"/>
      <c r="P74" s="163"/>
      <c r="Q74" s="163"/>
      <c r="R74" s="163"/>
      <c r="S74" s="163"/>
      <c r="T74" s="163"/>
      <c r="U74" s="163"/>
      <c r="V74" s="163"/>
      <c r="W74" s="157"/>
      <c r="X74" s="101"/>
    </row>
    <row r="75" spans="2:24" ht="38" hidden="1" x14ac:dyDescent="0.3">
      <c r="B75" s="96" t="s">
        <v>61</v>
      </c>
      <c r="C75" s="125" t="str">
        <f>REPT(C28,1)</f>
        <v xml:space="preserve">Unsere Schule misst Erfolg an Effizienz und  Zuverlässigkeit, an guter Planung und an einem umsichtigen Umgang mit den verfügbaren Mitteln.  </v>
      </c>
      <c r="D75" s="108" t="str">
        <f>REPT(D28,1)</f>
        <v/>
      </c>
      <c r="E75" s="164"/>
      <c r="F75" s="165"/>
      <c r="G75" s="163"/>
      <c r="H75" s="163"/>
      <c r="I75" s="163"/>
      <c r="J75" s="163"/>
      <c r="K75" s="163"/>
      <c r="L75" s="163"/>
      <c r="M75" s="163"/>
      <c r="N75" s="157"/>
      <c r="O75" s="178"/>
      <c r="P75" s="163"/>
      <c r="Q75" s="163"/>
      <c r="R75" s="163"/>
      <c r="S75" s="163"/>
      <c r="T75" s="163"/>
      <c r="U75" s="163"/>
      <c r="V75" s="163"/>
      <c r="W75" s="157"/>
      <c r="X75" s="101"/>
    </row>
    <row r="76" spans="2:24" ht="38" hidden="1" x14ac:dyDescent="0.3">
      <c r="B76" s="96" t="s">
        <v>62</v>
      </c>
      <c r="C76" s="125" t="str">
        <f>REPT(C32,1)</f>
        <v>Unter „Qualität“ verstehen wir an unserer Schule, dass wichtige Arbeitsprozesse genau geklärt, gut koordiniert und funktional optimiert sind.</v>
      </c>
      <c r="D76" s="108" t="str">
        <f>REPT(D32,1)</f>
        <v/>
      </c>
      <c r="E76" s="164"/>
      <c r="F76" s="165"/>
      <c r="G76" s="163"/>
      <c r="H76" s="163"/>
      <c r="I76" s="163"/>
      <c r="J76" s="163"/>
      <c r="K76" s="163"/>
      <c r="L76" s="163"/>
      <c r="M76" s="163"/>
      <c r="N76" s="157"/>
      <c r="O76" s="178"/>
      <c r="P76" s="163"/>
      <c r="Q76" s="163"/>
      <c r="R76" s="163"/>
      <c r="S76" s="163"/>
      <c r="T76" s="163"/>
      <c r="U76" s="163"/>
      <c r="V76" s="163"/>
      <c r="W76" s="157"/>
      <c r="X76" s="101"/>
    </row>
    <row r="77" spans="2:24" hidden="1" x14ac:dyDescent="0.3">
      <c r="B77" s="96"/>
      <c r="C77" s="97" t="s">
        <v>63</v>
      </c>
      <c r="D77" s="108"/>
      <c r="E77" s="164"/>
      <c r="F77" s="165"/>
      <c r="G77" s="163"/>
      <c r="H77" s="163"/>
      <c r="I77" s="163"/>
      <c r="J77" s="163"/>
      <c r="K77" s="163"/>
      <c r="L77" s="163"/>
      <c r="M77" s="163"/>
      <c r="N77" s="157"/>
      <c r="O77" s="178"/>
      <c r="P77" s="163"/>
      <c r="Q77" s="163"/>
      <c r="R77" s="163"/>
      <c r="S77" s="163"/>
      <c r="T77" s="163"/>
      <c r="U77" s="163"/>
      <c r="V77" s="163"/>
      <c r="W77" s="157"/>
      <c r="X77" s="101"/>
    </row>
    <row r="78" spans="2:24" x14ac:dyDescent="0.3">
      <c r="B78" s="96"/>
      <c r="C78" s="97" t="s">
        <v>157</v>
      </c>
      <c r="D78" s="163" t="e">
        <f>SUM(E78:X78)/COUNTIF(E78:X78,"&gt;0")</f>
        <v>#DIV/0!</v>
      </c>
      <c r="E78" s="163">
        <f>'Ryhmä 1'!$C77</f>
        <v>0</v>
      </c>
      <c r="F78" s="163">
        <f>'Ryhmä 2'!$C77</f>
        <v>0</v>
      </c>
      <c r="G78" s="163">
        <f>'Ryhmä 3'!$C77</f>
        <v>0</v>
      </c>
      <c r="H78" s="163">
        <f>'Ryhmä 4'!$C77</f>
        <v>0</v>
      </c>
      <c r="I78" s="163">
        <f>'Ryhmä 5'!$C77</f>
        <v>0</v>
      </c>
      <c r="J78" s="163">
        <f>'Ryhmä 6'!$C77</f>
        <v>0</v>
      </c>
      <c r="K78" s="163">
        <f>'Ryhmä 7'!$C77</f>
        <v>0</v>
      </c>
      <c r="L78" s="163">
        <f>'Ryhmä 8'!$C77</f>
        <v>0</v>
      </c>
      <c r="M78" s="163">
        <f>'Ryhmä 9'!$C77</f>
        <v>0</v>
      </c>
      <c r="N78" s="157">
        <f>'Ryhmä 10'!$C77</f>
        <v>0</v>
      </c>
      <c r="O78" s="178">
        <f>'Grupp 11'!$C77</f>
        <v>0</v>
      </c>
      <c r="P78" s="163">
        <f>'Grupp 12'!$C77</f>
        <v>0</v>
      </c>
      <c r="Q78" s="163">
        <f>'Grupp 13'!$C77</f>
        <v>0</v>
      </c>
      <c r="R78" s="163">
        <f>'Grupp 14'!$C77</f>
        <v>0</v>
      </c>
      <c r="S78" s="163">
        <f>'Grupp 15'!$C77</f>
        <v>0</v>
      </c>
      <c r="T78" s="163">
        <f>'Grupp 16'!$C77</f>
        <v>0</v>
      </c>
      <c r="U78" s="163">
        <f>'Grupp 17'!$C77</f>
        <v>0</v>
      </c>
      <c r="V78" s="163">
        <f>'Grupp 18'!$C77</f>
        <v>0</v>
      </c>
      <c r="W78" s="157">
        <f>'Grupp 19'!$C77</f>
        <v>0</v>
      </c>
      <c r="X78" s="163">
        <f>'Grupp 20'!$C77</f>
        <v>0</v>
      </c>
    </row>
    <row r="79" spans="2:24" x14ac:dyDescent="0.3">
      <c r="B79" s="99"/>
      <c r="C79" s="172"/>
      <c r="D79" s="10"/>
      <c r="E79" s="173"/>
      <c r="F79" s="174"/>
      <c r="G79" s="10"/>
      <c r="H79" s="10"/>
      <c r="I79" s="10"/>
      <c r="J79" s="10"/>
      <c r="K79" s="10"/>
      <c r="L79" s="10"/>
      <c r="M79" s="10"/>
      <c r="N79" s="10"/>
      <c r="O79" s="180"/>
      <c r="P79" s="109"/>
      <c r="Q79" s="109"/>
      <c r="R79" s="109"/>
      <c r="S79" s="109"/>
      <c r="T79" s="109"/>
      <c r="U79" s="109"/>
      <c r="V79" s="109"/>
      <c r="W79" s="181"/>
      <c r="X79" s="10"/>
    </row>
    <row r="82" spans="3:25" ht="25" customHeight="1" x14ac:dyDescent="0.25">
      <c r="C82" s="15"/>
      <c r="D82" s="15"/>
      <c r="E82" s="17">
        <v>1</v>
      </c>
      <c r="F82" s="186">
        <v>2</v>
      </c>
      <c r="G82" s="186">
        <v>3</v>
      </c>
      <c r="H82" s="186">
        <v>4</v>
      </c>
      <c r="I82" s="186">
        <v>5</v>
      </c>
      <c r="J82" s="186">
        <v>6</v>
      </c>
      <c r="K82" s="186">
        <v>7</v>
      </c>
      <c r="L82" s="186">
        <v>8</v>
      </c>
      <c r="M82" s="186">
        <v>9</v>
      </c>
      <c r="N82" s="186">
        <v>10</v>
      </c>
      <c r="O82" s="186">
        <v>11</v>
      </c>
      <c r="P82" s="186">
        <v>12</v>
      </c>
      <c r="Q82" s="186">
        <v>13</v>
      </c>
      <c r="R82" s="186">
        <v>14</v>
      </c>
      <c r="S82" s="186">
        <v>15</v>
      </c>
      <c r="T82" s="186">
        <v>16</v>
      </c>
      <c r="U82" s="186">
        <v>17</v>
      </c>
      <c r="V82" s="186">
        <v>18</v>
      </c>
      <c r="W82" s="186">
        <v>19</v>
      </c>
      <c r="X82" s="17">
        <v>20</v>
      </c>
      <c r="Y82" s="15"/>
    </row>
    <row r="83" spans="3:25" ht="25" customHeight="1" x14ac:dyDescent="0.25">
      <c r="C83" s="15"/>
      <c r="D83" s="169" t="s">
        <v>159</v>
      </c>
      <c r="E83" s="170" t="str">
        <f>'Ryhmä 1'!$B$2</f>
        <v>Ryhmä 1</v>
      </c>
      <c r="F83" s="187" t="str">
        <f>'Ryhmä 2'!$B$2</f>
        <v>Ryhmä 2</v>
      </c>
      <c r="G83" s="187" t="str">
        <f>'Ryhmä 3'!$B$2</f>
        <v>Ryhmä 3</v>
      </c>
      <c r="H83" s="187" t="str">
        <f>'Ryhmä 4'!$B$2</f>
        <v>Ryhmä 4</v>
      </c>
      <c r="I83" s="187" t="str">
        <f>'Ryhmä 5'!$B$2</f>
        <v>Ryhmä 5</v>
      </c>
      <c r="J83" s="187" t="str">
        <f>'Ryhmä 6'!$B$2</f>
        <v>Ryhmä 6</v>
      </c>
      <c r="K83" s="187" t="str">
        <f>'Ryhmä 7'!$B$2</f>
        <v>Ryhmä 7</v>
      </c>
      <c r="L83" s="187" t="str">
        <f>'Ryhmä 8'!$B$2</f>
        <v>Ryhmä 8</v>
      </c>
      <c r="M83" s="187" t="str">
        <f>'Ryhmä 9'!$B$2</f>
        <v>Ryhmä 9</v>
      </c>
      <c r="N83" s="187" t="str">
        <f>'Ryhmä 10'!$B$2</f>
        <v>Ryhmä 10</v>
      </c>
      <c r="O83" s="187" t="str">
        <f>'Grupp 11'!$B$2</f>
        <v>Grupp 11</v>
      </c>
      <c r="P83" s="187" t="str">
        <f>'Grupp 12'!$B$2</f>
        <v>Grupp 12</v>
      </c>
      <c r="Q83" s="187" t="str">
        <f>'Grupp 13'!$B$2</f>
        <v>Grupp 13</v>
      </c>
      <c r="R83" s="187" t="str">
        <f>'Grupp 14'!$B$2</f>
        <v>Grupp 14</v>
      </c>
      <c r="S83" s="187" t="str">
        <f>'Grupp 15'!$B$2</f>
        <v>Grupp 15</v>
      </c>
      <c r="T83" s="187" t="str">
        <f>'Grupp 16'!$B$2</f>
        <v>Grupp 16</v>
      </c>
      <c r="U83" s="187" t="str">
        <f>'Grupp 17'!$B$2</f>
        <v>Grupp 17</v>
      </c>
      <c r="V83" s="187" t="str">
        <f>'Grupp 18'!$B$2</f>
        <v>Grupp 18</v>
      </c>
      <c r="W83" s="187" t="str">
        <f>'Grupp 19'!$B$2</f>
        <v>Grupp 19</v>
      </c>
      <c r="X83" s="170" t="str">
        <f>'Grupp 20'!$B$2</f>
        <v>Grupp 20</v>
      </c>
      <c r="Y83" s="17" t="s">
        <v>159</v>
      </c>
    </row>
    <row r="84" spans="3:25" ht="25" customHeight="1" x14ac:dyDescent="0.25">
      <c r="C84" s="171" t="s">
        <v>153</v>
      </c>
      <c r="D84" s="190" t="e">
        <f>D78</f>
        <v>#DIV/0!</v>
      </c>
      <c r="E84" s="188">
        <f t="shared" ref="E84:X84" si="0">E78</f>
        <v>0</v>
      </c>
      <c r="F84" s="189">
        <f t="shared" si="0"/>
        <v>0</v>
      </c>
      <c r="G84" s="189">
        <f t="shared" si="0"/>
        <v>0</v>
      </c>
      <c r="H84" s="189">
        <f t="shared" si="0"/>
        <v>0</v>
      </c>
      <c r="I84" s="189">
        <f t="shared" si="0"/>
        <v>0</v>
      </c>
      <c r="J84" s="189">
        <f t="shared" si="0"/>
        <v>0</v>
      </c>
      <c r="K84" s="189">
        <f t="shared" si="0"/>
        <v>0</v>
      </c>
      <c r="L84" s="189">
        <f t="shared" si="0"/>
        <v>0</v>
      </c>
      <c r="M84" s="189">
        <f t="shared" si="0"/>
        <v>0</v>
      </c>
      <c r="N84" s="189">
        <f t="shared" si="0"/>
        <v>0</v>
      </c>
      <c r="O84" s="189">
        <f t="shared" si="0"/>
        <v>0</v>
      </c>
      <c r="P84" s="189">
        <f t="shared" si="0"/>
        <v>0</v>
      </c>
      <c r="Q84" s="189">
        <f t="shared" si="0"/>
        <v>0</v>
      </c>
      <c r="R84" s="189">
        <f t="shared" si="0"/>
        <v>0</v>
      </c>
      <c r="S84" s="189">
        <f t="shared" si="0"/>
        <v>0</v>
      </c>
      <c r="T84" s="189">
        <f t="shared" si="0"/>
        <v>0</v>
      </c>
      <c r="U84" s="189">
        <f t="shared" si="0"/>
        <v>0</v>
      </c>
      <c r="V84" s="189">
        <f t="shared" si="0"/>
        <v>0</v>
      </c>
      <c r="W84" s="189">
        <f t="shared" si="0"/>
        <v>0</v>
      </c>
      <c r="X84" s="188">
        <f t="shared" si="0"/>
        <v>0</v>
      </c>
      <c r="Y84" s="190" t="e">
        <f>D84</f>
        <v>#DIV/0!</v>
      </c>
    </row>
    <row r="85" spans="3:25" ht="25" customHeight="1" x14ac:dyDescent="0.25">
      <c r="C85" s="171" t="s">
        <v>181</v>
      </c>
      <c r="D85" s="190" t="e">
        <f>D45</f>
        <v>#DIV/0!</v>
      </c>
      <c r="E85" s="188">
        <f t="shared" ref="E85:X85" si="1">E45</f>
        <v>0</v>
      </c>
      <c r="F85" s="189">
        <f t="shared" si="1"/>
        <v>0</v>
      </c>
      <c r="G85" s="189">
        <f t="shared" si="1"/>
        <v>0</v>
      </c>
      <c r="H85" s="189">
        <f t="shared" si="1"/>
        <v>0</v>
      </c>
      <c r="I85" s="189">
        <f t="shared" si="1"/>
        <v>0</v>
      </c>
      <c r="J85" s="189">
        <f t="shared" si="1"/>
        <v>0</v>
      </c>
      <c r="K85" s="189">
        <f t="shared" si="1"/>
        <v>0</v>
      </c>
      <c r="L85" s="189">
        <f t="shared" si="1"/>
        <v>0</v>
      </c>
      <c r="M85" s="189">
        <f t="shared" si="1"/>
        <v>0</v>
      </c>
      <c r="N85" s="189">
        <f t="shared" si="1"/>
        <v>0</v>
      </c>
      <c r="O85" s="189">
        <f t="shared" si="1"/>
        <v>0</v>
      </c>
      <c r="P85" s="189">
        <f t="shared" si="1"/>
        <v>0</v>
      </c>
      <c r="Q85" s="189">
        <f t="shared" si="1"/>
        <v>0</v>
      </c>
      <c r="R85" s="189">
        <f t="shared" si="1"/>
        <v>0</v>
      </c>
      <c r="S85" s="189">
        <f t="shared" si="1"/>
        <v>0</v>
      </c>
      <c r="T85" s="189">
        <f t="shared" si="1"/>
        <v>0</v>
      </c>
      <c r="U85" s="189">
        <f t="shared" si="1"/>
        <v>0</v>
      </c>
      <c r="V85" s="189">
        <f t="shared" si="1"/>
        <v>0</v>
      </c>
      <c r="W85" s="189">
        <f t="shared" si="1"/>
        <v>0</v>
      </c>
      <c r="X85" s="188">
        <f t="shared" si="1"/>
        <v>0</v>
      </c>
      <c r="Y85" s="190" t="e">
        <f>D85</f>
        <v>#DIV/0!</v>
      </c>
    </row>
    <row r="86" spans="3:25" ht="25" customHeight="1" x14ac:dyDescent="0.25">
      <c r="C86" s="171" t="s">
        <v>161</v>
      </c>
      <c r="D86" s="190" t="e">
        <f>D67</f>
        <v>#DIV/0!</v>
      </c>
      <c r="E86" s="188">
        <f t="shared" ref="E86:X86" si="2">E67</f>
        <v>0</v>
      </c>
      <c r="F86" s="189">
        <f t="shared" si="2"/>
        <v>0</v>
      </c>
      <c r="G86" s="189">
        <f t="shared" si="2"/>
        <v>0</v>
      </c>
      <c r="H86" s="189">
        <f t="shared" si="2"/>
        <v>0</v>
      </c>
      <c r="I86" s="189">
        <f t="shared" si="2"/>
        <v>0</v>
      </c>
      <c r="J86" s="189">
        <f t="shared" si="2"/>
        <v>0</v>
      </c>
      <c r="K86" s="189">
        <f t="shared" si="2"/>
        <v>0</v>
      </c>
      <c r="L86" s="189">
        <f t="shared" si="2"/>
        <v>0</v>
      </c>
      <c r="M86" s="189">
        <f t="shared" si="2"/>
        <v>0</v>
      </c>
      <c r="N86" s="189">
        <f t="shared" si="2"/>
        <v>0</v>
      </c>
      <c r="O86" s="189">
        <f t="shared" si="2"/>
        <v>0</v>
      </c>
      <c r="P86" s="189">
        <f t="shared" si="2"/>
        <v>0</v>
      </c>
      <c r="Q86" s="189">
        <f t="shared" si="2"/>
        <v>0</v>
      </c>
      <c r="R86" s="189">
        <f t="shared" si="2"/>
        <v>0</v>
      </c>
      <c r="S86" s="189">
        <f t="shared" si="2"/>
        <v>0</v>
      </c>
      <c r="T86" s="189">
        <f t="shared" si="2"/>
        <v>0</v>
      </c>
      <c r="U86" s="189">
        <f t="shared" si="2"/>
        <v>0</v>
      </c>
      <c r="V86" s="189">
        <f t="shared" si="2"/>
        <v>0</v>
      </c>
      <c r="W86" s="189">
        <f t="shared" si="2"/>
        <v>0</v>
      </c>
      <c r="X86" s="188">
        <f t="shared" si="2"/>
        <v>0</v>
      </c>
      <c r="Y86" s="190" t="e">
        <f>D86</f>
        <v>#DIV/0!</v>
      </c>
    </row>
    <row r="87" spans="3:25" ht="25" customHeight="1" x14ac:dyDescent="0.25">
      <c r="C87" s="171" t="s">
        <v>150</v>
      </c>
      <c r="D87" s="190" t="e">
        <f>D56</f>
        <v>#DIV/0!</v>
      </c>
      <c r="E87" s="188">
        <f t="shared" ref="E87:X87" si="3">E56</f>
        <v>0</v>
      </c>
      <c r="F87" s="189">
        <f t="shared" si="3"/>
        <v>0</v>
      </c>
      <c r="G87" s="189">
        <f t="shared" si="3"/>
        <v>0</v>
      </c>
      <c r="H87" s="189">
        <f t="shared" si="3"/>
        <v>0</v>
      </c>
      <c r="I87" s="189">
        <f t="shared" si="3"/>
        <v>0</v>
      </c>
      <c r="J87" s="189">
        <f t="shared" si="3"/>
        <v>0</v>
      </c>
      <c r="K87" s="189">
        <f t="shared" si="3"/>
        <v>0</v>
      </c>
      <c r="L87" s="189">
        <f t="shared" si="3"/>
        <v>0</v>
      </c>
      <c r="M87" s="189">
        <f t="shared" si="3"/>
        <v>0</v>
      </c>
      <c r="N87" s="189">
        <f t="shared" si="3"/>
        <v>0</v>
      </c>
      <c r="O87" s="189">
        <f t="shared" si="3"/>
        <v>0</v>
      </c>
      <c r="P87" s="189">
        <f t="shared" si="3"/>
        <v>0</v>
      </c>
      <c r="Q87" s="189">
        <f t="shared" si="3"/>
        <v>0</v>
      </c>
      <c r="R87" s="189">
        <f t="shared" si="3"/>
        <v>0</v>
      </c>
      <c r="S87" s="189">
        <f t="shared" si="3"/>
        <v>0</v>
      </c>
      <c r="T87" s="189">
        <f t="shared" si="3"/>
        <v>0</v>
      </c>
      <c r="U87" s="189">
        <f t="shared" si="3"/>
        <v>0</v>
      </c>
      <c r="V87" s="189">
        <f t="shared" si="3"/>
        <v>0</v>
      </c>
      <c r="W87" s="189">
        <f t="shared" si="3"/>
        <v>0</v>
      </c>
      <c r="X87" s="188">
        <f t="shared" si="3"/>
        <v>0</v>
      </c>
      <c r="Y87" s="190" t="e">
        <f>D87</f>
        <v>#DIV/0!</v>
      </c>
    </row>
  </sheetData>
  <mergeCells count="2">
    <mergeCell ref="G4:I4"/>
    <mergeCell ref="G3:AK3"/>
  </mergeCells>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M77"/>
  <sheetViews>
    <sheetView showGridLines="0" zoomScale="90" zoomScaleNormal="90" workbookViewId="0">
      <selection activeCell="F3" sqref="F3"/>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3.5" customHeight="1" x14ac:dyDescent="0.3"/>
    <row r="2" spans="1:65" x14ac:dyDescent="0.3">
      <c r="B2" s="1" t="s">
        <v>169</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55" t="s">
        <v>179</v>
      </c>
      <c r="G3" s="14"/>
      <c r="H3" s="14"/>
    </row>
    <row r="4" spans="1:65" ht="39"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1"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39"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1"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39"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1"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39" customHeight="1" x14ac:dyDescent="0.25">
      <c r="A7" s="43" t="s">
        <v>72</v>
      </c>
      <c r="B7" s="26" t="str">
        <f>'Ryhmä 1'!B7</f>
        <v xml:space="preserve">Oppilaitoksemme on hyvin dynaaminen, jatkuvasti muuttuva. Olemme valmiit aukomaan uusia uria, emmekä pelkää epäonnistumista. </v>
      </c>
      <c r="C7" s="65">
        <f t="shared" si="0"/>
        <v>0</v>
      </c>
      <c r="D7" s="11"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39"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1"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39"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1"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39"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1"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39"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1"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39"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1"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39"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1"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39"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1"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39"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1"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39"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1"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39"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1"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39"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1"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39"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1"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39"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1"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39"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1"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39"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1"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39"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1"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39"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1"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39"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1"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39"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1"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39"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1"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39" customHeight="1" x14ac:dyDescent="0.25">
      <c r="A28" s="41" t="s">
        <v>93</v>
      </c>
      <c r="B28" s="67" t="str">
        <f>'Ryhmä 1'!B28</f>
        <v>Oppilaitoksessamme laatu tarkoittaa sitä, että vastaamme dynaamisesti yhteiskunnan muuttuviin vaatimuksiin ja kehitymme jatkuvasti.</v>
      </c>
      <c r="C28" s="66">
        <f t="shared" si="0"/>
        <v>0</v>
      </c>
      <c r="D28" s="11"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39"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1"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39"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1"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39"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1"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83">
        <f>SUM(C4:C31)</f>
        <v>0</v>
      </c>
    </row>
    <row r="35" spans="1:5" s="15" customFormat="1" ht="20.149999999999999" customHeight="1" x14ac:dyDescent="0.25">
      <c r="A35" s="143" t="s">
        <v>65</v>
      </c>
      <c r="B35" s="144" t="str">
        <f>'Ryhmä 1'!B35</f>
        <v xml:space="preserve"> Tuloksellisuuteen keskittynyt </v>
      </c>
      <c r="C35" s="153"/>
      <c r="D35" s="16"/>
      <c r="E35" s="18"/>
    </row>
    <row r="36" spans="1:5" ht="39.65" customHeight="1" x14ac:dyDescent="0.3">
      <c r="A36" s="134" t="s">
        <v>32</v>
      </c>
      <c r="B36" s="120" t="str">
        <f>'Ryhmä 1'!B36</f>
        <v>Oppilaitoksemme on suuntautunut vahvasti tuloksellisuuteen. Meille on tärkeää, että opiskelijat oppivat paljon ja saavuttavat hyviä tuloksia.</v>
      </c>
      <c r="C36" s="119">
        <f>C5</f>
        <v>0</v>
      </c>
    </row>
    <row r="37" spans="1:5" ht="39.65"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39.65"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39.65"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39.65"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39.65"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39.65"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20.149999999999999" customHeight="1" x14ac:dyDescent="0.25">
      <c r="A46" s="143" t="s">
        <v>66</v>
      </c>
      <c r="B46" s="144" t="str">
        <f>'Ryhmä 1'!B46</f>
        <v>Sisäiseen vuorovaikutukseen keskittynyt</v>
      </c>
      <c r="C46" s="153"/>
      <c r="D46" s="16"/>
      <c r="E46" s="18"/>
    </row>
    <row r="47" spans="1:5" ht="39.65"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39.65"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39.65"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39.65"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39.65"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39.65"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39.65"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20.149999999999999" customHeight="1" x14ac:dyDescent="0.25">
      <c r="A57" s="143" t="s">
        <v>67</v>
      </c>
      <c r="B57" s="144" t="str">
        <f>'Ryhmä 1'!B57</f>
        <v xml:space="preserve"> Innovointiin keskittynyt</v>
      </c>
      <c r="C57" s="153"/>
      <c r="D57" s="16"/>
      <c r="E57" s="18"/>
    </row>
    <row r="58" spans="1:5" ht="39.65" customHeight="1" x14ac:dyDescent="0.3">
      <c r="A58" s="134" t="s">
        <v>50</v>
      </c>
      <c r="B58" s="120" t="str">
        <f>'Ryhmä 1'!B58</f>
        <v xml:space="preserve">Oppilaitoksemme on hyvin dynaaminen, jatkuvasti muuttuva. Olemme valmiit aukomaan uusia uria, emmekä pelkää epäonnistumista. </v>
      </c>
      <c r="C58" s="119">
        <f>C7</f>
        <v>0</v>
      </c>
    </row>
    <row r="59" spans="1:5" ht="39.65"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39.65"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39.65"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39.65"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39.65"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39.65"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20.149999999999999" customHeight="1" x14ac:dyDescent="0.25">
      <c r="A68" s="143" t="s">
        <v>68</v>
      </c>
      <c r="B68" s="144" t="str">
        <f>'Ryhmä 1'!B68</f>
        <v xml:space="preserve"> Organisaatioon keskittynyt</v>
      </c>
      <c r="C68" s="153"/>
      <c r="D68" s="16"/>
      <c r="E68" s="18"/>
    </row>
    <row r="69" spans="1:5" ht="39.65"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39.65"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39.65"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39.65"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39.65"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39.65"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39.65"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77"/>
  <sheetViews>
    <sheetView showGridLines="0" tabSelected="1" zoomScale="90" zoomScaleNormal="90" workbookViewId="0">
      <selection activeCell="G1" sqref="G1"/>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5" customHeight="1" x14ac:dyDescent="0.3"/>
    <row r="2" spans="1:65" x14ac:dyDescent="0.3">
      <c r="B2" s="1" t="s">
        <v>170</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55" t="s">
        <v>180</v>
      </c>
      <c r="G3" s="14"/>
      <c r="H3" s="14"/>
    </row>
    <row r="4" spans="1:65" ht="40"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1"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40"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1"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40"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1"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40" customHeight="1" x14ac:dyDescent="0.25">
      <c r="A7" s="43" t="s">
        <v>72</v>
      </c>
      <c r="B7" s="26" t="str">
        <f>'Ryhmä 1'!B7</f>
        <v xml:space="preserve">Oppilaitoksemme on hyvin dynaaminen, jatkuvasti muuttuva. Olemme valmiit aukomaan uusia uria, emmekä pelkää epäonnistumista. </v>
      </c>
      <c r="C7" s="65">
        <f t="shared" si="0"/>
        <v>0</v>
      </c>
      <c r="D7" s="11"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40"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1"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40"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1"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40"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1"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40"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1"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40"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1"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40"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1"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40"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1"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40"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1"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40"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1"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40"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1"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40"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1"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40"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1"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40"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1"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40"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1"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40"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1"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40"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1"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40"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1"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40"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1"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40"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1"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40"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1"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40" customHeight="1" x14ac:dyDescent="0.25">
      <c r="A28" s="41" t="s">
        <v>93</v>
      </c>
      <c r="B28" s="67" t="str">
        <f>'Ryhmä 1'!B28</f>
        <v>Oppilaitoksessamme laatu tarkoittaa sitä, että vastaamme dynaamisesti yhteiskunnan muuttuviin vaatimuksiin ja kehitymme jatkuvasti.</v>
      </c>
      <c r="C28" s="66">
        <f t="shared" si="0"/>
        <v>0</v>
      </c>
      <c r="D28" s="11"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40"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1"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40"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1"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40"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1"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83">
        <f>SUM(C4:C31)</f>
        <v>0</v>
      </c>
    </row>
    <row r="35" spans="1:5" s="15" customFormat="1" ht="20.149999999999999" customHeight="1" x14ac:dyDescent="0.25">
      <c r="A35" s="143" t="s">
        <v>65</v>
      </c>
      <c r="B35" s="144" t="str">
        <f>'Ryhmä 1'!B35</f>
        <v xml:space="preserve"> Tuloksellisuuteen keskittynyt </v>
      </c>
      <c r="C35" s="153"/>
      <c r="D35" s="16"/>
      <c r="E35" s="18"/>
    </row>
    <row r="36" spans="1:5" ht="40" customHeight="1" x14ac:dyDescent="0.3">
      <c r="A36" s="134" t="s">
        <v>32</v>
      </c>
      <c r="B36" s="120" t="str">
        <f>'Ryhmä 1'!B36</f>
        <v>Oppilaitoksemme on suuntautunut vahvasti tuloksellisuuteen. Meille on tärkeää, että opiskelijat oppivat paljon ja saavuttavat hyviä tuloksia.</v>
      </c>
      <c r="C36" s="119">
        <f>C5</f>
        <v>0</v>
      </c>
    </row>
    <row r="37" spans="1:5" ht="40" customHeight="1" x14ac:dyDescent="0.3">
      <c r="A37" s="14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0" customHeight="1" x14ac:dyDescent="0.3">
      <c r="A38" s="14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0" customHeight="1" x14ac:dyDescent="0.3">
      <c r="A39" s="14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0" customHeight="1" x14ac:dyDescent="0.3">
      <c r="A40" s="14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40" customHeight="1" x14ac:dyDescent="0.3">
      <c r="A41" s="142" t="s">
        <v>37</v>
      </c>
      <c r="B41" s="112" t="str">
        <f>'Ryhmä 1'!B41</f>
        <v>Oppilaitoksemme menestyksen mittareita ovat hyvä suoritustaso, suoritettujen tutkintojen määrä, menestyminen ammatissa ja jatko-opinnoissa, urapolut sekä hyvä maine.</v>
      </c>
      <c r="C41" s="106">
        <f>C25</f>
        <v>0</v>
      </c>
    </row>
    <row r="42" spans="1:5" ht="40"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20.149999999999999" customHeight="1" x14ac:dyDescent="0.25">
      <c r="A46" s="143" t="s">
        <v>66</v>
      </c>
      <c r="B46" s="144" t="str">
        <f>'Ryhmä 1'!B46</f>
        <v>Sisäiseen vuorovaikutukseen keskittynyt</v>
      </c>
      <c r="C46" s="153"/>
      <c r="D46" s="16"/>
      <c r="E46" s="18"/>
    </row>
    <row r="47" spans="1:5" ht="40"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40" customHeight="1" x14ac:dyDescent="0.3">
      <c r="A48" s="14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40" customHeight="1" x14ac:dyDescent="0.3">
      <c r="A49" s="14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0" customHeight="1" x14ac:dyDescent="0.3">
      <c r="A50" s="14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0" customHeight="1" x14ac:dyDescent="0.3">
      <c r="A51" s="14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40" customHeight="1" x14ac:dyDescent="0.3">
      <c r="A52" s="142" t="s">
        <v>47</v>
      </c>
      <c r="B52" s="112" t="str">
        <f>'Ryhmä 1'!B52</f>
        <v>Oppilaitoksemme menestyksen mittareita ovat opetushenkilöstön hyvä yhteistyö ja hyvät keskinäiset suhteet, jotka perustuvat keskinäiseen ymmärrykseen, luottamukseen ja avoimuuteen.</v>
      </c>
      <c r="C52" s="106">
        <f>C24</f>
        <v>0</v>
      </c>
    </row>
    <row r="53" spans="1:5" ht="40"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20.149999999999999" customHeight="1" x14ac:dyDescent="0.25">
      <c r="A57" s="143" t="s">
        <v>67</v>
      </c>
      <c r="B57" s="144" t="str">
        <f>'Ryhmä 1'!B57</f>
        <v xml:space="preserve"> Innovointiin keskittynyt</v>
      </c>
      <c r="C57" s="153"/>
      <c r="D57" s="16"/>
      <c r="E57" s="18"/>
    </row>
    <row r="58" spans="1:5" ht="40" customHeight="1" x14ac:dyDescent="0.3">
      <c r="A58" s="134" t="s">
        <v>50</v>
      </c>
      <c r="B58" s="120" t="str">
        <f>'Ryhmä 1'!B58</f>
        <v xml:space="preserve">Oppilaitoksemme on hyvin dynaaminen, jatkuvasti muuttuva. Olemme valmiit aukomaan uusia uria, emmekä pelkää epäonnistumista. </v>
      </c>
      <c r="C58" s="119">
        <f>C7</f>
        <v>0</v>
      </c>
    </row>
    <row r="59" spans="1:5" ht="40" customHeight="1" x14ac:dyDescent="0.3">
      <c r="A59" s="14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0" customHeight="1" x14ac:dyDescent="0.3">
      <c r="A60" s="14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0" customHeight="1" x14ac:dyDescent="0.3">
      <c r="A61" s="14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0" customHeight="1" x14ac:dyDescent="0.3">
      <c r="A62" s="14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40" customHeight="1" x14ac:dyDescent="0.3">
      <c r="A63" s="14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40"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20.149999999999999" customHeight="1" x14ac:dyDescent="0.25">
      <c r="A68" s="143" t="s">
        <v>68</v>
      </c>
      <c r="B68" s="144" t="str">
        <f>'Ryhmä 1'!B68</f>
        <v xml:space="preserve"> Organisaatioon keskittynyt</v>
      </c>
      <c r="C68" s="153"/>
      <c r="D68" s="16"/>
      <c r="E68" s="18"/>
    </row>
    <row r="69" spans="1:5" ht="40"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0" customHeight="1" x14ac:dyDescent="0.3">
      <c r="A70" s="14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40" customHeight="1" x14ac:dyDescent="0.3">
      <c r="A71" s="14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0" customHeight="1" x14ac:dyDescent="0.3">
      <c r="A72" s="14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0" customHeight="1" x14ac:dyDescent="0.3">
      <c r="A73" s="14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0" customHeight="1" x14ac:dyDescent="0.3">
      <c r="A74" s="135" t="s">
        <v>61</v>
      </c>
      <c r="B74" s="112" t="str">
        <f>'Ryhmä 1'!B74</f>
        <v xml:space="preserve">Oppilaitoksemme menestyksen mittareita ovat tehokkuus ja luotettavuus, hyvä suunnittelu sekä käytettävissä olevien resurssien tehokas käyttö. </v>
      </c>
      <c r="C74" s="106">
        <f>C26</f>
        <v>0</v>
      </c>
    </row>
    <row r="75" spans="1:5" ht="40" customHeight="1" x14ac:dyDescent="0.3">
      <c r="A75" s="154"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M77"/>
  <sheetViews>
    <sheetView showGridLines="0" zoomScale="90" zoomScaleNormal="90" workbookViewId="0">
      <selection activeCell="B2" sqref="B2"/>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5" customHeight="1" x14ac:dyDescent="0.3"/>
    <row r="2" spans="1:65" x14ac:dyDescent="0.3">
      <c r="B2" s="1" t="s">
        <v>112</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75" t="s">
        <v>97</v>
      </c>
      <c r="G3" s="14"/>
      <c r="H3" s="14"/>
    </row>
    <row r="4" spans="1:65" ht="39" customHeight="1" x14ac:dyDescent="0.25">
      <c r="A4" s="61" t="s">
        <v>69</v>
      </c>
      <c r="B4" s="80"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1"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39" customHeight="1" x14ac:dyDescent="0.25">
      <c r="A5" s="42" t="s">
        <v>70</v>
      </c>
      <c r="B5" s="30" t="str">
        <f>'Ryhmä 1'!B5</f>
        <v>Oppilaitoksemme on suuntautunut vahvasti tuloksellisuuteen. Meille on tärkeää, että opiskelijat oppivat paljon ja saavuttavat hyviä tuloksia.</v>
      </c>
      <c r="C5" s="50">
        <f t="shared" ref="C5:C31" si="0">SUM(F5:FG5)/IF(NOT(COUNT(F5:FG5)=0),COUNT(F5:FG5),1)</f>
        <v>0</v>
      </c>
      <c r="D5" s="11"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39" customHeight="1" x14ac:dyDescent="0.25">
      <c r="A6" s="42" t="s">
        <v>71</v>
      </c>
      <c r="B6" s="30" t="str">
        <f>'Ryhmä 1'!B6</f>
        <v>Oppilaitoksemme on hyvin yhteisöllinen organisaatio. Olemme kuin yhtä suurta perhettä. Olemme tiiviisti yhteydessä toisiimme, ja kerromme toisillemme paljon myös itsestämme.</v>
      </c>
      <c r="C6" s="50">
        <f t="shared" si="0"/>
        <v>0</v>
      </c>
      <c r="D6" s="11"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39" customHeight="1" x14ac:dyDescent="0.25">
      <c r="A7" s="43" t="s">
        <v>72</v>
      </c>
      <c r="B7" s="31" t="str">
        <f>'Ryhmä 1'!B7</f>
        <v xml:space="preserve">Oppilaitoksemme on hyvin dynaaminen, jatkuvasti muuttuva. Olemme valmiit aukomaan uusia uria, emmekä pelkää epäonnistumista. </v>
      </c>
      <c r="C7" s="65">
        <f t="shared" si="0"/>
        <v>0</v>
      </c>
      <c r="D7" s="11"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39" customHeight="1" x14ac:dyDescent="0.25">
      <c r="A8" s="44" t="s">
        <v>74</v>
      </c>
      <c r="B8" s="32" t="str">
        <f>'Ryhmä 1'!B8</f>
        <v>Oppilaitoksemme johtajia pidetään yleisesti välittävinä, tukea antavina ja kannustavina. Heille on tärkeää luottaa henkilöstöön ja se, että oppilaitoksen toiminta perustuu yhteiseen ymmärrykseen.</v>
      </c>
      <c r="C8" s="66">
        <f t="shared" si="0"/>
        <v>0</v>
      </c>
      <c r="D8" s="11"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39" customHeight="1" x14ac:dyDescent="0.25">
      <c r="A9" s="45" t="s">
        <v>73</v>
      </c>
      <c r="B9" s="33"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1"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39" customHeight="1" x14ac:dyDescent="0.25">
      <c r="A10" s="45" t="s">
        <v>75</v>
      </c>
      <c r="B10" s="33" t="str">
        <f>'Ryhmä 1'!B10</f>
        <v>Oppilaitoksemme johtajia pidetään yleisesti järjestelmällisinä ja toimintaa koordinoivina. Heitä kiinnostavat sujuvat prosessit. He valvovat vaatimusten täyttämistä ja sääntöjen noudattamista.</v>
      </c>
      <c r="C10" s="50">
        <f t="shared" si="0"/>
        <v>0</v>
      </c>
      <c r="D10" s="11"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39" customHeight="1" x14ac:dyDescent="0.25">
      <c r="A11" s="46" t="s">
        <v>76</v>
      </c>
      <c r="B11" s="35"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1"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39" customHeight="1" x14ac:dyDescent="0.25">
      <c r="A12" s="41" t="s">
        <v>77</v>
      </c>
      <c r="B12" s="54" t="str">
        <f>'Ryhmä 1'!B12</f>
        <v>Oppilaitoksemme henkilöstöjohtaminen on vahvasti suorituslähtöisyyteen sitoutunut. Tunnemme, että meidän tulee pyrkiä parhaaseen suoritukseen, ja saamme siitä tunnustusta ja arvostusta oppilaitoksen johdolta.</v>
      </c>
      <c r="C12" s="66">
        <f t="shared" si="0"/>
        <v>0</v>
      </c>
      <c r="D12" s="11"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39" customHeight="1" x14ac:dyDescent="0.25">
      <c r="A13" s="42" t="s">
        <v>78</v>
      </c>
      <c r="B13" s="30"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1"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39" customHeight="1" x14ac:dyDescent="0.25">
      <c r="A14" s="42" t="s">
        <v>79</v>
      </c>
      <c r="B14" s="30"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1"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39" customHeight="1" x14ac:dyDescent="0.25">
      <c r="A15" s="43" t="s">
        <v>80</v>
      </c>
      <c r="B15" s="31"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1"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39" customHeight="1" x14ac:dyDescent="0.25">
      <c r="A16" s="44" t="s">
        <v>81</v>
      </c>
      <c r="B16" s="32"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1"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39" customHeight="1" x14ac:dyDescent="0.25">
      <c r="A17" s="45" t="s">
        <v>82</v>
      </c>
      <c r="B17" s="33"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1"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39" customHeight="1" x14ac:dyDescent="0.25">
      <c r="A18" s="45" t="s">
        <v>83</v>
      </c>
      <c r="B18" s="33"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1"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39" customHeight="1" x14ac:dyDescent="0.25">
      <c r="A19" s="46" t="s">
        <v>84</v>
      </c>
      <c r="B19" s="35"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1"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39" customHeight="1" x14ac:dyDescent="0.25">
      <c r="A20" s="41" t="s">
        <v>85</v>
      </c>
      <c r="B20" s="54"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1"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39" customHeight="1" x14ac:dyDescent="0.25">
      <c r="A21" s="42" t="s">
        <v>86</v>
      </c>
      <c r="B21" s="30" t="str">
        <f>'Ryhmä 1'!B21</f>
        <v>Oppilaitoksessamme pyritään pysymään ajantasalla. Tavoitteena on olla tienraivaaja ja edelläkävijä. Kokeilemme jatkuvasti uusia asioita ja kartoitamme aktiivisesti muita vaihtoehtoja.</v>
      </c>
      <c r="C21" s="50">
        <f t="shared" si="0"/>
        <v>0</v>
      </c>
      <c r="D21" s="11"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39" customHeight="1" x14ac:dyDescent="0.25">
      <c r="A22" s="42" t="s">
        <v>87</v>
      </c>
      <c r="B22" s="30" t="str">
        <f>'Ryhmä 1'!B22</f>
        <v>Oppilaitoksessamme painotetaan sosiaalista kanssakäymistä. Henkilökohtaista kehittymistä edistetään – varsinkin, jos se palvelee koko organisaatiota tai vie meitä eteenpäin tiiminä.</v>
      </c>
      <c r="C22" s="50">
        <f t="shared" si="0"/>
        <v>0</v>
      </c>
      <c r="D22" s="11"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39" customHeight="1" x14ac:dyDescent="0.25">
      <c r="A23" s="43" t="s">
        <v>88</v>
      </c>
      <c r="B23" s="31" t="str">
        <f>'Ryhmä 1'!B23</f>
        <v>Oppilaitoksellemme on tärkeää kuulua parhaimmistoon. Kunnianhimoisten tavoitteiden ja näkyvän menestyksen saavuttaminen muihin verrattuna on tärkeää (esim. hyvät oppimistulokset, korkea valmistumisaste).</v>
      </c>
      <c r="C23" s="65">
        <f t="shared" si="0"/>
        <v>0</v>
      </c>
      <c r="D23" s="11"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39" customHeight="1" x14ac:dyDescent="0.25">
      <c r="A24" s="47" t="s">
        <v>89</v>
      </c>
      <c r="B24" s="32" t="str">
        <f>'Ryhmä 1'!B24</f>
        <v>Oppilaitoksemme menestyksen mittareita ovat opetushenkilöstön hyvä yhteistyö ja hyvät keskinäiset suhteet, jotka perustuvat keskinäiseen ymmärrykseen, luottamukseen ja avoimuuteen.</v>
      </c>
      <c r="C24" s="66">
        <f t="shared" si="0"/>
        <v>0</v>
      </c>
      <c r="D24" s="11"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39" customHeight="1" x14ac:dyDescent="0.25">
      <c r="A25" s="45" t="s">
        <v>90</v>
      </c>
      <c r="B25" s="33" t="str">
        <f>'Ryhmä 1'!B25</f>
        <v>Oppilaitoksemme menestyksen mittareita ovat hyvä suoritustaso, suoritettujen tutkintojen määrä, menestyminen ammatissa ja jatko-opinnoissa, urapolut sekä hyvä maine.</v>
      </c>
      <c r="C25" s="50">
        <f t="shared" si="0"/>
        <v>0</v>
      </c>
      <c r="D25" s="11"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39" customHeight="1" x14ac:dyDescent="0.25">
      <c r="A26" s="45" t="s">
        <v>91</v>
      </c>
      <c r="B26" s="33" t="str">
        <f>'Ryhmä 1'!B26</f>
        <v xml:space="preserve">Oppilaitoksemme menestyksen mittareita ovat tehokkuus ja luotettavuus, hyvä suunnittelu sekä käytettävissä olevien resurssien tehokas käyttö. </v>
      </c>
      <c r="C26" s="50">
        <f t="shared" si="0"/>
        <v>0</v>
      </c>
      <c r="D26" s="11"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39" customHeight="1" x14ac:dyDescent="0.25">
      <c r="A27" s="46" t="s">
        <v>92</v>
      </c>
      <c r="B27" s="35" t="str">
        <f>'Ryhmä 1'!B27</f>
        <v xml:space="preserve">Oppilaitoksemme menestyksen mittareita ovat uusimpien kehitysaskeleiden, menetelmien ja tekniikoiden huolellinen käyttöönotto sekä onnistuneesti toteutetut kehityshankkeet. </v>
      </c>
      <c r="C27" s="65">
        <f t="shared" si="0"/>
        <v>0</v>
      </c>
      <c r="D27" s="11"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39" customHeight="1" x14ac:dyDescent="0.25">
      <c r="A28" s="41" t="s">
        <v>93</v>
      </c>
      <c r="B28" s="54" t="str">
        <f>'Ryhmä 1'!B28</f>
        <v>Oppilaitoksessamme laatu tarkoittaa sitä, että vastaamme dynaamisesti yhteiskunnan muuttuviin vaatimuksiin ja kehitymme jatkuvasti.</v>
      </c>
      <c r="C28" s="66">
        <f t="shared" si="0"/>
        <v>0</v>
      </c>
      <c r="D28" s="11"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39" customHeight="1" x14ac:dyDescent="0.25">
      <c r="A29" s="42" t="s">
        <v>94</v>
      </c>
      <c r="B29" s="30" t="str">
        <f>'Ryhmä 1'!B29</f>
        <v>Oppilaitoksessamme laatu tarkoittaa sitä, että työntekijät antavat toisilleen arvostavaa palautetta ja parannusehdotuksia ja auttavat toinen toisiaan niiden viemisessä käytäntöön.</v>
      </c>
      <c r="C29" s="50">
        <f t="shared" si="0"/>
        <v>0</v>
      </c>
      <c r="D29" s="11"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39" customHeight="1" x14ac:dyDescent="0.25">
      <c r="A30" s="42" t="s">
        <v>95</v>
      </c>
      <c r="B30" s="30" t="str">
        <f>'Ryhmä 1'!B30</f>
        <v>Oppilaitoksessamme laatu tarkoittaa sitä, että tärkeät työprosessit selitetään perusteellisesti ja koordinoidaan asianmukaisesti ja prosessit toimivat optimaalisesti.</v>
      </c>
      <c r="C30" s="50">
        <f t="shared" si="0"/>
        <v>0</v>
      </c>
      <c r="D30" s="11"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39" customHeight="1" x14ac:dyDescent="0.25">
      <c r="A31" s="63" t="s">
        <v>96</v>
      </c>
      <c r="B31" s="81" t="str">
        <f>'Ryhmä 1'!B31</f>
        <v>Oppilaitoksessamme laatu tarkoittaa sitä, että kaikki asetetut oppimistavoitteet saavutetaan ja saamme opiskelijat hyödyntämään koko potentiaaliaan ja suoriutumaan parhaalla mahdollisella tavalla.</v>
      </c>
      <c r="C31" s="53">
        <f t="shared" si="0"/>
        <v>0</v>
      </c>
      <c r="D31" s="11"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20">
        <f>SUM(C4:C31)</f>
        <v>0</v>
      </c>
    </row>
    <row r="35" spans="1:5" s="15" customFormat="1" ht="19.5" customHeight="1" x14ac:dyDescent="0.25">
      <c r="A35" s="143" t="s">
        <v>65</v>
      </c>
      <c r="B35" s="144" t="str">
        <f>'Ryhmä 1'!B35</f>
        <v xml:space="preserve"> Tuloksellisuuteen keskittynyt </v>
      </c>
      <c r="C35" s="153"/>
      <c r="D35" s="16"/>
      <c r="E35" s="18"/>
    </row>
    <row r="36" spans="1:5" ht="40" customHeight="1" x14ac:dyDescent="0.3">
      <c r="A36" s="134" t="s">
        <v>32</v>
      </c>
      <c r="B36" s="120" t="str">
        <f>'Ryhmä 1'!B36</f>
        <v>Oppilaitoksemme on suuntautunut vahvasti tuloksellisuuteen. Meille on tärkeää, että opiskelijat oppivat paljon ja saavuttavat hyviä tuloksia.</v>
      </c>
      <c r="C36" s="119">
        <f>C5</f>
        <v>0</v>
      </c>
    </row>
    <row r="37" spans="1:5" ht="40"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0"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0"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0"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40"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40"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19.5" customHeight="1" x14ac:dyDescent="0.25">
      <c r="A46" s="143" t="s">
        <v>66</v>
      </c>
      <c r="B46" s="144" t="str">
        <f>'Ryhmä 1'!B46</f>
        <v>Sisäiseen vuorovaikutukseen keskittynyt</v>
      </c>
      <c r="C46" s="153"/>
      <c r="D46" s="16"/>
      <c r="E46" s="18"/>
    </row>
    <row r="47" spans="1:5" ht="40"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40"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40"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0"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0"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40"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40"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19.5" customHeight="1" x14ac:dyDescent="0.25">
      <c r="A57" s="143" t="s">
        <v>67</v>
      </c>
      <c r="B57" s="144" t="str">
        <f>'Ryhmä 1'!B57</f>
        <v xml:space="preserve"> Innovointiin keskittynyt</v>
      </c>
      <c r="C57" s="153"/>
      <c r="D57" s="16"/>
      <c r="E57" s="18"/>
    </row>
    <row r="58" spans="1:5" ht="40" customHeight="1" x14ac:dyDescent="0.3">
      <c r="A58" s="134" t="s">
        <v>50</v>
      </c>
      <c r="B58" s="120" t="str">
        <f>'Ryhmä 1'!B58</f>
        <v xml:space="preserve">Oppilaitoksemme on hyvin dynaaminen, jatkuvasti muuttuva. Olemme valmiit aukomaan uusia uria, emmekä pelkää epäonnistumista. </v>
      </c>
      <c r="C58" s="119">
        <f>C7</f>
        <v>0</v>
      </c>
    </row>
    <row r="59" spans="1:5" ht="40"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0"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0"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0"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40"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40"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19.5" customHeight="1" x14ac:dyDescent="0.25">
      <c r="A68" s="143" t="s">
        <v>68</v>
      </c>
      <c r="B68" s="144" t="str">
        <f>'Ryhmä 1'!B68</f>
        <v xml:space="preserve"> Organisaatioon keskittynyt</v>
      </c>
      <c r="C68" s="153"/>
      <c r="D68" s="16"/>
      <c r="E68" s="18"/>
    </row>
    <row r="69" spans="1:5" ht="40"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0"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40"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0"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0"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0"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40"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M77"/>
  <sheetViews>
    <sheetView showGridLines="0" zoomScale="90" zoomScaleNormal="90" workbookViewId="0">
      <selection activeCell="B2" sqref="B2"/>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4.65" customHeight="1" x14ac:dyDescent="0.3"/>
    <row r="2" spans="1:65" x14ac:dyDescent="0.3">
      <c r="B2" s="1" t="s">
        <v>121</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75" t="s">
        <v>98</v>
      </c>
      <c r="G3" s="14"/>
      <c r="H3" s="14"/>
    </row>
    <row r="4" spans="1:65" ht="39"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6"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39"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6"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39"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6"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39" customHeight="1" x14ac:dyDescent="0.25">
      <c r="A7" s="43" t="s">
        <v>72</v>
      </c>
      <c r="B7" s="26" t="str">
        <f>'Ryhmä 1'!B7</f>
        <v xml:space="preserve">Oppilaitoksemme on hyvin dynaaminen, jatkuvasti muuttuva. Olemme valmiit aukomaan uusia uria, emmekä pelkää epäonnistumista. </v>
      </c>
      <c r="C7" s="65">
        <f t="shared" si="0"/>
        <v>0</v>
      </c>
      <c r="D7" s="16"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39"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6"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39"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6"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39"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6"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39"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6"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39"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6"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39"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6"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39"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6"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39"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6"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39"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6"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39"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6"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39"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6"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39"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6"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39"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6"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39"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6"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39"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6"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39"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6"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39"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6"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39"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6"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39"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6"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39"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6"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39" customHeight="1" x14ac:dyDescent="0.25">
      <c r="A28" s="41" t="s">
        <v>93</v>
      </c>
      <c r="B28" s="67" t="str">
        <f>'Ryhmä 1'!B28</f>
        <v>Oppilaitoksessamme laatu tarkoittaa sitä, että vastaamme dynaamisesti yhteiskunnan muuttuviin vaatimuksiin ja kehitymme jatkuvasti.</v>
      </c>
      <c r="C28" s="66">
        <f t="shared" si="0"/>
        <v>0</v>
      </c>
      <c r="D28" s="16"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39"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6"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39"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6"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39"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6"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20">
        <f>SUM(C4:C31)</f>
        <v>0</v>
      </c>
    </row>
    <row r="35" spans="1:5" s="15" customFormat="1" ht="21" customHeight="1" x14ac:dyDescent="0.25">
      <c r="A35" s="143" t="s">
        <v>65</v>
      </c>
      <c r="B35" s="144" t="str">
        <f>'Ryhmä 1'!B35</f>
        <v xml:space="preserve"> Tuloksellisuuteen keskittynyt </v>
      </c>
      <c r="C35" s="153"/>
      <c r="D35" s="16"/>
      <c r="E35" s="18"/>
    </row>
    <row r="36" spans="1:5" ht="41.15" customHeight="1" x14ac:dyDescent="0.3">
      <c r="A36" s="134" t="s">
        <v>32</v>
      </c>
      <c r="B36" s="120" t="str">
        <f>'Ryhmä 1'!B36</f>
        <v>Oppilaitoksemme on suuntautunut vahvasti tuloksellisuuteen. Meille on tärkeää, että opiskelijat oppivat paljon ja saavuttavat hyviä tuloksia.</v>
      </c>
      <c r="C36" s="119">
        <f>C5</f>
        <v>0</v>
      </c>
    </row>
    <row r="37" spans="1:5" ht="41.15"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1.15"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1.15"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1.15"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41.15"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41.15"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21" customHeight="1" x14ac:dyDescent="0.25">
      <c r="A46" s="143" t="s">
        <v>66</v>
      </c>
      <c r="B46" s="144" t="str">
        <f>'Ryhmä 1'!B46</f>
        <v>Sisäiseen vuorovaikutukseen keskittynyt</v>
      </c>
      <c r="C46" s="153"/>
      <c r="D46" s="16"/>
      <c r="E46" s="18"/>
    </row>
    <row r="47" spans="1:5" ht="41.15"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41.15"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41.15"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1.15"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1.15"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41.15"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41.15"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21" customHeight="1" x14ac:dyDescent="0.25">
      <c r="A57" s="143" t="s">
        <v>67</v>
      </c>
      <c r="B57" s="144" t="str">
        <f>'Ryhmä 1'!B57</f>
        <v xml:space="preserve"> Innovointiin keskittynyt</v>
      </c>
      <c r="C57" s="153"/>
      <c r="D57" s="16"/>
      <c r="E57" s="18"/>
    </row>
    <row r="58" spans="1:5" ht="41.15" customHeight="1" x14ac:dyDescent="0.3">
      <c r="A58" s="134" t="s">
        <v>50</v>
      </c>
      <c r="B58" s="120" t="str">
        <f>'Ryhmä 1'!B58</f>
        <v xml:space="preserve">Oppilaitoksemme on hyvin dynaaminen, jatkuvasti muuttuva. Olemme valmiit aukomaan uusia uria, emmekä pelkää epäonnistumista. </v>
      </c>
      <c r="C58" s="119">
        <f>C7</f>
        <v>0</v>
      </c>
    </row>
    <row r="59" spans="1:5" ht="41.15"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1.15"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1.15"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1.15"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41.15"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41.15"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21" customHeight="1" x14ac:dyDescent="0.25">
      <c r="A68" s="143" t="s">
        <v>68</v>
      </c>
      <c r="B68" s="144" t="str">
        <f>'Ryhmä 1'!B68</f>
        <v xml:space="preserve"> Organisaatioon keskittynyt</v>
      </c>
      <c r="C68" s="153"/>
      <c r="D68" s="16"/>
      <c r="E68" s="18"/>
    </row>
    <row r="69" spans="1:5" ht="41.15"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1.15"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41.15"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1.15"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1.15"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1.15"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41.15"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M77"/>
  <sheetViews>
    <sheetView showGridLines="0" zoomScale="90" zoomScaleNormal="90" workbookViewId="0">
      <selection activeCell="B2" sqref="B2"/>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5.5" customHeight="1" x14ac:dyDescent="0.3"/>
    <row r="2" spans="1:65" x14ac:dyDescent="0.3">
      <c r="B2" s="1" t="s">
        <v>120</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75" t="s">
        <v>99</v>
      </c>
      <c r="G3" s="14"/>
      <c r="H3" s="14"/>
    </row>
    <row r="4" spans="1:65" ht="38.5"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6"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38.5"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6"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38.5"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6"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38.5" customHeight="1" x14ac:dyDescent="0.25">
      <c r="A7" s="43" t="s">
        <v>72</v>
      </c>
      <c r="B7" s="26" t="str">
        <f>'Ryhmä 1'!B7</f>
        <v xml:space="preserve">Oppilaitoksemme on hyvin dynaaminen, jatkuvasti muuttuva. Olemme valmiit aukomaan uusia uria, emmekä pelkää epäonnistumista. </v>
      </c>
      <c r="C7" s="65">
        <f t="shared" si="0"/>
        <v>0</v>
      </c>
      <c r="D7" s="16"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38.5"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6"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38.5"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6"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38.5"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6"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38.5"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6"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38.5"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6"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38.5"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6"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38.5"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6"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38.5"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6"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38.5"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6"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38.5"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6"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38.5"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6"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38.5"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6"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38.5"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6"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38.5"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6"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38.5"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6"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38.5"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6"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38.5"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6"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38.5"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6"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38.5"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6"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38.5"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6"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38.5" customHeight="1" x14ac:dyDescent="0.25">
      <c r="A28" s="41" t="s">
        <v>93</v>
      </c>
      <c r="B28" s="67" t="str">
        <f>'Ryhmä 1'!B28</f>
        <v>Oppilaitoksessamme laatu tarkoittaa sitä, että vastaamme dynaamisesti yhteiskunnan muuttuviin vaatimuksiin ja kehitymme jatkuvasti.</v>
      </c>
      <c r="C28" s="66">
        <f t="shared" si="0"/>
        <v>0</v>
      </c>
      <c r="D28" s="16"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38.5"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6"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38.5"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6"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38.5"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6"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20">
        <f>SUM(C4:C31)</f>
        <v>0</v>
      </c>
    </row>
    <row r="35" spans="1:5" s="15" customFormat="1" ht="20.5" customHeight="1" x14ac:dyDescent="0.25">
      <c r="A35" s="143" t="s">
        <v>65</v>
      </c>
      <c r="B35" s="144" t="str">
        <f>'Ryhmä 1'!B35</f>
        <v xml:space="preserve"> Tuloksellisuuteen keskittynyt </v>
      </c>
      <c r="C35" s="153"/>
      <c r="D35" s="16"/>
      <c r="E35" s="18"/>
    </row>
    <row r="36" spans="1:5" ht="40" customHeight="1" x14ac:dyDescent="0.3">
      <c r="A36" s="134" t="s">
        <v>32</v>
      </c>
      <c r="B36" s="120" t="str">
        <f>'Ryhmä 1'!B36</f>
        <v>Oppilaitoksemme on suuntautunut vahvasti tuloksellisuuteen. Meille on tärkeää, että opiskelijat oppivat paljon ja saavuttavat hyviä tuloksia.</v>
      </c>
      <c r="C36" s="119">
        <f>C5</f>
        <v>0</v>
      </c>
    </row>
    <row r="37" spans="1:5" ht="40"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0"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0"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0"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40"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40" customHeight="1" x14ac:dyDescent="0.3">
      <c r="A42" s="135" t="s">
        <v>38</v>
      </c>
      <c r="B42" s="122"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8">
        <f>(C43/7)</f>
        <v>0</v>
      </c>
      <c r="D44"/>
      <c r="E44"/>
    </row>
    <row r="46" spans="1:5" s="15" customFormat="1" ht="20.5" customHeight="1" x14ac:dyDescent="0.25">
      <c r="A46" s="143" t="s">
        <v>66</v>
      </c>
      <c r="B46" s="144" t="str">
        <f>'Ryhmä 1'!B46</f>
        <v>Sisäiseen vuorovaikutukseen keskittynyt</v>
      </c>
      <c r="C46" s="153"/>
      <c r="D46" s="16"/>
      <c r="E46" s="18"/>
    </row>
    <row r="47" spans="1:5" ht="40"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40"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40"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0"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0"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40"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40" customHeight="1" x14ac:dyDescent="0.3">
      <c r="A53" s="135" t="s">
        <v>48</v>
      </c>
      <c r="B53" s="122"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8">
        <f>C54/7</f>
        <v>0</v>
      </c>
      <c r="D55"/>
      <c r="E55"/>
    </row>
    <row r="57" spans="1:5" s="15" customFormat="1" ht="20.5" customHeight="1" x14ac:dyDescent="0.25">
      <c r="A57" s="143" t="s">
        <v>67</v>
      </c>
      <c r="B57" s="144" t="str">
        <f>'Ryhmä 1'!B57</f>
        <v xml:space="preserve"> Innovointiin keskittynyt</v>
      </c>
      <c r="C57" s="153"/>
      <c r="D57" s="16"/>
      <c r="E57" s="18"/>
    </row>
    <row r="58" spans="1:5" ht="40" customHeight="1" x14ac:dyDescent="0.3">
      <c r="A58" s="134" t="s">
        <v>50</v>
      </c>
      <c r="B58" s="120" t="str">
        <f>'Ryhmä 1'!B58</f>
        <v xml:space="preserve">Oppilaitoksemme on hyvin dynaaminen, jatkuvasti muuttuva. Olemme valmiit aukomaan uusia uria, emmekä pelkää epäonnistumista. </v>
      </c>
      <c r="C58" s="119">
        <f>C7</f>
        <v>0</v>
      </c>
    </row>
    <row r="59" spans="1:5" ht="40"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0"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0"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0"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40"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40" customHeight="1" x14ac:dyDescent="0.3">
      <c r="A64" s="135" t="s">
        <v>55</v>
      </c>
      <c r="B64" s="122"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82">
        <f>(C65/7)</f>
        <v>0</v>
      </c>
      <c r="D66"/>
      <c r="E66"/>
    </row>
    <row r="68" spans="1:5" s="15" customFormat="1" ht="20.5" customHeight="1" x14ac:dyDescent="0.25">
      <c r="A68" s="143" t="s">
        <v>68</v>
      </c>
      <c r="B68" s="144" t="str">
        <f>'Ryhmä 1'!B68</f>
        <v xml:space="preserve"> Organisaatioon keskittynyt</v>
      </c>
      <c r="C68" s="153"/>
      <c r="D68" s="16"/>
      <c r="E68" s="18"/>
    </row>
    <row r="69" spans="1:5" ht="40"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0"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40"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0"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0"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0"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40" customHeight="1" x14ac:dyDescent="0.3">
      <c r="A75" s="135" t="s">
        <v>62</v>
      </c>
      <c r="B75" s="122"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8">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M77"/>
  <sheetViews>
    <sheetView showGridLines="0" zoomScale="90" zoomScaleNormal="90" workbookViewId="0">
      <selection activeCell="B2" sqref="B2"/>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4.65" customHeight="1" x14ac:dyDescent="0.3"/>
    <row r="2" spans="1:65" x14ac:dyDescent="0.3">
      <c r="B2" s="1" t="s">
        <v>119</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75" t="s">
        <v>100</v>
      </c>
      <c r="G3" s="14"/>
      <c r="H3" s="14"/>
    </row>
    <row r="4" spans="1:65" ht="40"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6"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40"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6"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40"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6"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40" customHeight="1" x14ac:dyDescent="0.25">
      <c r="A7" s="43" t="s">
        <v>72</v>
      </c>
      <c r="B7" s="26" t="str">
        <f>'Ryhmä 1'!B7</f>
        <v xml:space="preserve">Oppilaitoksemme on hyvin dynaaminen, jatkuvasti muuttuva. Olemme valmiit aukomaan uusia uria, emmekä pelkää epäonnistumista. </v>
      </c>
      <c r="C7" s="65">
        <f t="shared" si="0"/>
        <v>0</v>
      </c>
      <c r="D7" s="16"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40"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6"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40"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6"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40"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6"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40"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6"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40"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6"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40"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6"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40"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6"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40"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6"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40"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6"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40"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6"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40"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6"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40"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6"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40"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6"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40"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6"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40"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6"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40"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6"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40"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6"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40"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6"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40"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6"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40"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6"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40" customHeight="1" x14ac:dyDescent="0.25">
      <c r="A28" s="41" t="s">
        <v>93</v>
      </c>
      <c r="B28" s="67" t="str">
        <f>'Ryhmä 1'!B28</f>
        <v>Oppilaitoksessamme laatu tarkoittaa sitä, että vastaamme dynaamisesti yhteiskunnan muuttuviin vaatimuksiin ja kehitymme jatkuvasti.</v>
      </c>
      <c r="C28" s="66">
        <f t="shared" si="0"/>
        <v>0</v>
      </c>
      <c r="D28" s="16"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40"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6"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40"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6"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40"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6"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20">
        <f>SUM(C4:C31)</f>
        <v>0</v>
      </c>
    </row>
    <row r="35" spans="1:5" s="15" customFormat="1" ht="19.5" customHeight="1" x14ac:dyDescent="0.25">
      <c r="A35" s="143" t="s">
        <v>65</v>
      </c>
      <c r="B35" s="144" t="str">
        <f>'Ryhmä 1'!B35</f>
        <v xml:space="preserve"> Tuloksellisuuteen keskittynyt </v>
      </c>
      <c r="C35" s="153"/>
      <c r="D35" s="16"/>
      <c r="E35" s="18"/>
    </row>
    <row r="36" spans="1:5" ht="40" customHeight="1" x14ac:dyDescent="0.3">
      <c r="A36" s="134" t="s">
        <v>32</v>
      </c>
      <c r="B36" s="120" t="str">
        <f>'Ryhmä 1'!B36</f>
        <v>Oppilaitoksemme on suuntautunut vahvasti tuloksellisuuteen. Meille on tärkeää, että opiskelijat oppivat paljon ja saavuttavat hyviä tuloksia.</v>
      </c>
      <c r="C36" s="119">
        <f>C5</f>
        <v>0</v>
      </c>
    </row>
    <row r="37" spans="1:5" ht="40"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0"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0"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0"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40"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40"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19.5" customHeight="1" x14ac:dyDescent="0.25">
      <c r="A46" s="143" t="s">
        <v>66</v>
      </c>
      <c r="B46" s="144" t="str">
        <f>'Ryhmä 1'!B46</f>
        <v>Sisäiseen vuorovaikutukseen keskittynyt</v>
      </c>
      <c r="C46" s="153"/>
      <c r="D46" s="16"/>
      <c r="E46" s="18"/>
    </row>
    <row r="47" spans="1:5" ht="40"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40"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40"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0"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0"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40"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40"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19.5" customHeight="1" x14ac:dyDescent="0.25">
      <c r="A57" s="143" t="s">
        <v>67</v>
      </c>
      <c r="B57" s="144" t="str">
        <f>'Ryhmä 1'!B57</f>
        <v xml:space="preserve"> Innovointiin keskittynyt</v>
      </c>
      <c r="C57" s="153"/>
      <c r="D57" s="16"/>
      <c r="E57" s="18"/>
    </row>
    <row r="58" spans="1:5" ht="40" customHeight="1" x14ac:dyDescent="0.3">
      <c r="A58" s="134" t="s">
        <v>50</v>
      </c>
      <c r="B58" s="120" t="str">
        <f>'Ryhmä 1'!B58</f>
        <v xml:space="preserve">Oppilaitoksemme on hyvin dynaaminen, jatkuvasti muuttuva. Olemme valmiit aukomaan uusia uria, emmekä pelkää epäonnistumista. </v>
      </c>
      <c r="C58" s="119">
        <f>C7</f>
        <v>0</v>
      </c>
    </row>
    <row r="59" spans="1:5" ht="40"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0"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0"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0"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40"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40"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19.5" customHeight="1" x14ac:dyDescent="0.25">
      <c r="A68" s="143" t="s">
        <v>68</v>
      </c>
      <c r="B68" s="144" t="str">
        <f>'Ryhmä 1'!B68</f>
        <v xml:space="preserve"> Organisaatioon keskittynyt</v>
      </c>
      <c r="C68" s="153"/>
      <c r="D68" s="16"/>
      <c r="E68" s="18"/>
    </row>
    <row r="69" spans="1:5" ht="40"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0"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40"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0"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0"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0"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40"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M77"/>
  <sheetViews>
    <sheetView showGridLines="0" zoomScale="90" zoomScaleNormal="90" workbookViewId="0">
      <selection activeCell="B2" sqref="B2"/>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5" customHeight="1" x14ac:dyDescent="0.3"/>
    <row r="2" spans="1:65" x14ac:dyDescent="0.3">
      <c r="B2" s="1" t="s">
        <v>118</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75" t="s">
        <v>101</v>
      </c>
      <c r="G3" s="14"/>
      <c r="H3" s="14"/>
    </row>
    <row r="4" spans="1:65" ht="40"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6"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40"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6"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40"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6"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40" customHeight="1" x14ac:dyDescent="0.25">
      <c r="A7" s="43" t="s">
        <v>72</v>
      </c>
      <c r="B7" s="26" t="str">
        <f>'Ryhmä 1'!B7</f>
        <v xml:space="preserve">Oppilaitoksemme on hyvin dynaaminen, jatkuvasti muuttuva. Olemme valmiit aukomaan uusia uria, emmekä pelkää epäonnistumista. </v>
      </c>
      <c r="C7" s="65">
        <f t="shared" si="0"/>
        <v>0</v>
      </c>
      <c r="D7" s="16"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40"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6"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40"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6"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40"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6"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40"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6"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40" customHeight="1" x14ac:dyDescent="0.25">
      <c r="A12" s="41" t="s">
        <v>77</v>
      </c>
      <c r="B12" s="54" t="str">
        <f>'Ryhmä 1'!B12</f>
        <v>Oppilaitoksemme henkilöstöjohtaminen on vahvasti suorituslähtöisyyteen sitoutunut. Tunnemme, että meidän tulee pyrkiä parhaaseen suoritukseen, ja saamme siitä tunnustusta ja arvostusta oppilaitoksen johdolta.</v>
      </c>
      <c r="C12" s="66">
        <f t="shared" si="0"/>
        <v>0</v>
      </c>
      <c r="D12" s="16"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40"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6"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40"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6"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40"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6"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40"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6"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40"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6"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40"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6"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40"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6"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40"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6"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40"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6"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40"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6"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40"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6"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40"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6"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40"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6"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40"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6"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40"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6"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40" customHeight="1" x14ac:dyDescent="0.25">
      <c r="A28" s="41" t="s">
        <v>93</v>
      </c>
      <c r="B28" s="67" t="str">
        <f>'Ryhmä 1'!B28</f>
        <v>Oppilaitoksessamme laatu tarkoittaa sitä, että vastaamme dynaamisesti yhteiskunnan muuttuviin vaatimuksiin ja kehitymme jatkuvasti.</v>
      </c>
      <c r="C28" s="66">
        <f t="shared" si="0"/>
        <v>0</v>
      </c>
      <c r="D28" s="16"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40"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6"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40"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6"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40"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6"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20">
        <f>SUM(C4:C31)</f>
        <v>0</v>
      </c>
    </row>
    <row r="35" spans="1:5" s="15" customFormat="1" ht="19" customHeight="1" x14ac:dyDescent="0.25">
      <c r="A35" s="143" t="s">
        <v>65</v>
      </c>
      <c r="B35" s="144" t="str">
        <f>'Ryhmä 1'!B35</f>
        <v xml:space="preserve"> Tuloksellisuuteen keskittynyt </v>
      </c>
      <c r="C35" s="153"/>
      <c r="D35" s="16"/>
      <c r="E35" s="18"/>
    </row>
    <row r="36" spans="1:5" ht="40" customHeight="1" x14ac:dyDescent="0.3">
      <c r="A36" s="134" t="s">
        <v>32</v>
      </c>
      <c r="B36" s="120" t="str">
        <f>'Ryhmä 1'!B36</f>
        <v>Oppilaitoksemme on suuntautunut vahvasti tuloksellisuuteen. Meille on tärkeää, että opiskelijat oppivat paljon ja saavuttavat hyviä tuloksia.</v>
      </c>
      <c r="C36" s="119">
        <f>C5</f>
        <v>0</v>
      </c>
    </row>
    <row r="37" spans="1:5" ht="40"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0"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0"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0"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40"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40"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09">
        <f>(C43/7)</f>
        <v>0</v>
      </c>
      <c r="D44"/>
      <c r="E44"/>
    </row>
    <row r="46" spans="1:5" s="15" customFormat="1" ht="19" customHeight="1" x14ac:dyDescent="0.25">
      <c r="A46" s="143" t="s">
        <v>66</v>
      </c>
      <c r="B46" s="144" t="str">
        <f>'Ryhmä 1'!B46</f>
        <v>Sisäiseen vuorovaikutukseen keskittynyt</v>
      </c>
      <c r="C46" s="153"/>
      <c r="D46" s="16"/>
      <c r="E46" s="18"/>
    </row>
    <row r="47" spans="1:5" ht="40"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40"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40"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0"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0"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40"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40"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19" customHeight="1" x14ac:dyDescent="0.25">
      <c r="A57" s="143" t="s">
        <v>67</v>
      </c>
      <c r="B57" s="144" t="str">
        <f>'Ryhmä 1'!B57</f>
        <v xml:space="preserve"> Innovointiin keskittynyt</v>
      </c>
      <c r="C57" s="153"/>
      <c r="D57" s="16"/>
      <c r="E57" s="18"/>
    </row>
    <row r="58" spans="1:5" ht="40" customHeight="1" x14ac:dyDescent="0.3">
      <c r="A58" s="134" t="s">
        <v>50</v>
      </c>
      <c r="B58" s="120" t="str">
        <f>'Ryhmä 1'!B58</f>
        <v xml:space="preserve">Oppilaitoksemme on hyvin dynaaminen, jatkuvasti muuttuva. Olemme valmiit aukomaan uusia uria, emmekä pelkää epäonnistumista. </v>
      </c>
      <c r="C58" s="119">
        <f>C7</f>
        <v>0</v>
      </c>
    </row>
    <row r="59" spans="1:5" ht="40"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0"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0"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0"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40"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40"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19" customHeight="1" x14ac:dyDescent="0.25">
      <c r="A68" s="143" t="s">
        <v>68</v>
      </c>
      <c r="B68" s="144" t="str">
        <f>'Ryhmä 1'!B68</f>
        <v xml:space="preserve"> Organisaatioon keskittynyt</v>
      </c>
      <c r="C68" s="153"/>
      <c r="D68" s="16"/>
      <c r="E68" s="18"/>
    </row>
    <row r="69" spans="1:5" ht="40"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0"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40"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0"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0"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0"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40"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M77"/>
  <sheetViews>
    <sheetView showGridLines="0" zoomScale="90" zoomScaleNormal="90" workbookViewId="0">
      <selection activeCell="B2" sqref="B2"/>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4.65" customHeight="1" x14ac:dyDescent="0.3"/>
    <row r="2" spans="1:65" x14ac:dyDescent="0.3">
      <c r="B2" s="1" t="s">
        <v>117</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75" t="s">
        <v>102</v>
      </c>
      <c r="G3" s="14"/>
      <c r="H3" s="14"/>
    </row>
    <row r="4" spans="1:65" ht="39"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6"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39"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6"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39"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6"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39" customHeight="1" x14ac:dyDescent="0.25">
      <c r="A7" s="43" t="s">
        <v>72</v>
      </c>
      <c r="B7" s="26" t="str">
        <f>'Ryhmä 1'!B7</f>
        <v xml:space="preserve">Oppilaitoksemme on hyvin dynaaminen, jatkuvasti muuttuva. Olemme valmiit aukomaan uusia uria, emmekä pelkää epäonnistumista. </v>
      </c>
      <c r="C7" s="65">
        <f t="shared" si="0"/>
        <v>0</v>
      </c>
      <c r="D7" s="16"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39"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6"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39"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6"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39"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6"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39"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6"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39"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6"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39"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6"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39"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6"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39"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6"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39"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6"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39"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6"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39"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6"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39"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6"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39"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6"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39"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6"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39"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6"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39"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6"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39"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6"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39"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6"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39"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6"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39"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6"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39" customHeight="1" x14ac:dyDescent="0.25">
      <c r="A28" s="41" t="s">
        <v>93</v>
      </c>
      <c r="B28" s="67" t="str">
        <f>'Ryhmä 1'!B28</f>
        <v>Oppilaitoksessamme laatu tarkoittaa sitä, että vastaamme dynaamisesti yhteiskunnan muuttuviin vaatimuksiin ja kehitymme jatkuvasti.</v>
      </c>
      <c r="C28" s="66">
        <f t="shared" si="0"/>
        <v>0</v>
      </c>
      <c r="D28" s="16"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39"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6"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39"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6"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39"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6"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20">
        <f>SUM(C4:C31)</f>
        <v>0</v>
      </c>
    </row>
    <row r="35" spans="1:5" s="15" customFormat="1" ht="20.5" customHeight="1" x14ac:dyDescent="0.25">
      <c r="A35" s="143" t="s">
        <v>65</v>
      </c>
      <c r="B35" s="144" t="str">
        <f>'Ryhmä 1'!B35</f>
        <v xml:space="preserve"> Tuloksellisuuteen keskittynyt </v>
      </c>
      <c r="C35" s="153"/>
      <c r="D35" s="16"/>
      <c r="E35" s="18"/>
    </row>
    <row r="36" spans="1:5" ht="39" customHeight="1" x14ac:dyDescent="0.3">
      <c r="A36" s="134" t="s">
        <v>32</v>
      </c>
      <c r="B36" s="120" t="str">
        <f>'Ryhmä 1'!B36</f>
        <v>Oppilaitoksemme on suuntautunut vahvasti tuloksellisuuteen. Meille on tärkeää, että opiskelijat oppivat paljon ja saavuttavat hyviä tuloksia.</v>
      </c>
      <c r="C36" s="119">
        <f>C5</f>
        <v>0</v>
      </c>
    </row>
    <row r="37" spans="1:5" ht="39"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39"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39"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39"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39"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39"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20.5" customHeight="1" x14ac:dyDescent="0.25">
      <c r="A46" s="143" t="s">
        <v>66</v>
      </c>
      <c r="B46" s="144" t="str">
        <f>'Ryhmä 1'!B46</f>
        <v>Sisäiseen vuorovaikutukseen keskittynyt</v>
      </c>
      <c r="C46" s="153"/>
      <c r="D46" s="16"/>
      <c r="E46" s="18"/>
    </row>
    <row r="47" spans="1:5" ht="39"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39" customHeight="1" x14ac:dyDescent="0.3">
      <c r="A48" s="14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39"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39"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39"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39"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39"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20.5" customHeight="1" x14ac:dyDescent="0.25">
      <c r="A57" s="143" t="s">
        <v>67</v>
      </c>
      <c r="B57" s="144" t="str">
        <f>'Ryhmä 1'!B57</f>
        <v xml:space="preserve"> Innovointiin keskittynyt</v>
      </c>
      <c r="C57" s="153"/>
      <c r="D57" s="16"/>
      <c r="E57" s="18"/>
    </row>
    <row r="58" spans="1:5" ht="39" customHeight="1" x14ac:dyDescent="0.3">
      <c r="A58" s="134" t="s">
        <v>50</v>
      </c>
      <c r="B58" s="120" t="str">
        <f>'Ryhmä 1'!B58</f>
        <v xml:space="preserve">Oppilaitoksemme on hyvin dynaaminen, jatkuvasti muuttuva. Olemme valmiit aukomaan uusia uria, emmekä pelkää epäonnistumista. </v>
      </c>
      <c r="C58" s="119">
        <f>C7</f>
        <v>0</v>
      </c>
    </row>
    <row r="59" spans="1:5" ht="39"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39"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39"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39"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39"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39"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20.5" customHeight="1" x14ac:dyDescent="0.25">
      <c r="A68" s="143" t="s">
        <v>68</v>
      </c>
      <c r="B68" s="144" t="str">
        <f>'Ryhmä 1'!B68</f>
        <v xml:space="preserve"> Organisaatioon keskittynyt</v>
      </c>
      <c r="C68" s="153"/>
      <c r="D68" s="16"/>
      <c r="E68" s="18"/>
    </row>
    <row r="69" spans="1:5" ht="39"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39"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39"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39"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39"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39"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39"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M77"/>
  <sheetViews>
    <sheetView showGridLines="0" zoomScale="90" zoomScaleNormal="90" workbookViewId="0">
      <selection activeCell="B2" sqref="B2"/>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4.65" customHeight="1" x14ac:dyDescent="0.3"/>
    <row r="2" spans="1:65" x14ac:dyDescent="0.3">
      <c r="B2" s="1" t="s">
        <v>116</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75" t="s">
        <v>103</v>
      </c>
      <c r="G3" s="14"/>
      <c r="H3" s="14"/>
    </row>
    <row r="4" spans="1:65" ht="40"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6"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40"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6"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40"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6"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40" customHeight="1" x14ac:dyDescent="0.25">
      <c r="A7" s="43" t="s">
        <v>72</v>
      </c>
      <c r="B7" s="26" t="str">
        <f>'Ryhmä 1'!B7</f>
        <v xml:space="preserve">Oppilaitoksemme on hyvin dynaaminen, jatkuvasti muuttuva. Olemme valmiit aukomaan uusia uria, emmekä pelkää epäonnistumista. </v>
      </c>
      <c r="C7" s="65">
        <f t="shared" si="0"/>
        <v>0</v>
      </c>
      <c r="D7" s="16"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40"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6"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40"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6"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40"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6"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40"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6"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40"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6"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40"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6"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40"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6"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40"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6"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40"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6"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40"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6"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40"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6"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40"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6"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40"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6"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40"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6"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40"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6"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40"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6"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40"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6"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40"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6"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40"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6"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40"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6"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40" customHeight="1" x14ac:dyDescent="0.25">
      <c r="A28" s="41" t="s">
        <v>93</v>
      </c>
      <c r="B28" s="67" t="str">
        <f>'Ryhmä 1'!B28</f>
        <v>Oppilaitoksessamme laatu tarkoittaa sitä, että vastaamme dynaamisesti yhteiskunnan muuttuviin vaatimuksiin ja kehitymme jatkuvasti.</v>
      </c>
      <c r="C28" s="66">
        <f t="shared" si="0"/>
        <v>0</v>
      </c>
      <c r="D28" s="16"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40"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6"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40"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6"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40"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6"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20">
        <f>SUM(C4:C31)</f>
        <v>0</v>
      </c>
    </row>
    <row r="35" spans="1:5" s="15" customFormat="1" ht="19.5" customHeight="1" x14ac:dyDescent="0.25">
      <c r="A35" s="143" t="s">
        <v>65</v>
      </c>
      <c r="B35" s="144" t="str">
        <f>'Ryhmä 1'!B35</f>
        <v xml:space="preserve"> Tuloksellisuuteen keskittynyt </v>
      </c>
      <c r="C35" s="153"/>
      <c r="D35" s="16"/>
      <c r="E35" s="18"/>
    </row>
    <row r="36" spans="1:5" ht="40" customHeight="1" x14ac:dyDescent="0.3">
      <c r="A36" s="134" t="s">
        <v>32</v>
      </c>
      <c r="B36" s="120" t="str">
        <f>'Ryhmä 1'!B36</f>
        <v>Oppilaitoksemme on suuntautunut vahvasti tuloksellisuuteen. Meille on tärkeää, että opiskelijat oppivat paljon ja saavuttavat hyviä tuloksia.</v>
      </c>
      <c r="C36" s="119">
        <f>C5</f>
        <v>0</v>
      </c>
    </row>
    <row r="37" spans="1:5" ht="40"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0"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0"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0"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40"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40"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19.5" customHeight="1" x14ac:dyDescent="0.25">
      <c r="A46" s="143" t="s">
        <v>66</v>
      </c>
      <c r="B46" s="144" t="str">
        <f>'Ryhmä 1'!B46</f>
        <v>Sisäiseen vuorovaikutukseen keskittynyt</v>
      </c>
      <c r="C46" s="153"/>
      <c r="D46" s="16"/>
      <c r="E46" s="18"/>
    </row>
    <row r="47" spans="1:5" ht="40"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40"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40"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0"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0"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40"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40"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19.5" customHeight="1" x14ac:dyDescent="0.25">
      <c r="A57" s="143" t="s">
        <v>67</v>
      </c>
      <c r="B57" s="144" t="str">
        <f>'Ryhmä 1'!B57</f>
        <v xml:space="preserve"> Innovointiin keskittynyt</v>
      </c>
      <c r="C57" s="153"/>
      <c r="D57" s="16"/>
      <c r="E57" s="18"/>
    </row>
    <row r="58" spans="1:5" ht="40" customHeight="1" x14ac:dyDescent="0.3">
      <c r="A58" s="134" t="s">
        <v>50</v>
      </c>
      <c r="B58" s="120" t="str">
        <f>'Ryhmä 1'!B58</f>
        <v xml:space="preserve">Oppilaitoksemme on hyvin dynaaminen, jatkuvasti muuttuva. Olemme valmiit aukomaan uusia uria, emmekä pelkää epäonnistumista. </v>
      </c>
      <c r="C58" s="119">
        <f>C7</f>
        <v>0</v>
      </c>
    </row>
    <row r="59" spans="1:5" ht="40"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0"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0"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0"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40"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40"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19.5" customHeight="1" x14ac:dyDescent="0.25">
      <c r="A68" s="143" t="s">
        <v>68</v>
      </c>
      <c r="B68" s="144" t="str">
        <f>'Ryhmä 1'!B68</f>
        <v xml:space="preserve"> Organisaatioon keskittynyt</v>
      </c>
      <c r="C68" s="153"/>
      <c r="D68" s="16"/>
      <c r="E68" s="18"/>
    </row>
    <row r="69" spans="1:5" ht="40"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0"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40"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0"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0"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0"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40"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M77"/>
  <sheetViews>
    <sheetView showGridLines="0" zoomScale="90" zoomScaleNormal="90" workbookViewId="0">
      <selection activeCell="B2" sqref="B2"/>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3.15" customHeight="1" x14ac:dyDescent="0.3"/>
    <row r="2" spans="1:65" x14ac:dyDescent="0.3">
      <c r="B2" s="1" t="s">
        <v>115</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75" t="s">
        <v>104</v>
      </c>
      <c r="G3" s="14"/>
      <c r="H3" s="14"/>
    </row>
    <row r="4" spans="1:65" ht="40"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6"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40"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6"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40"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6"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40" customHeight="1" x14ac:dyDescent="0.25">
      <c r="A7" s="43" t="s">
        <v>72</v>
      </c>
      <c r="B7" s="26" t="str">
        <f>'Ryhmä 1'!B7</f>
        <v xml:space="preserve">Oppilaitoksemme on hyvin dynaaminen, jatkuvasti muuttuva. Olemme valmiit aukomaan uusia uria, emmekä pelkää epäonnistumista. </v>
      </c>
      <c r="C7" s="65">
        <f t="shared" si="0"/>
        <v>0</v>
      </c>
      <c r="D7" s="16"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40"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6"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40"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6"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40"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6"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40"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6"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40"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6"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40"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6"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40"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6"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40"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6"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40"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6"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40"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6"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40"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6"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40"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6"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40"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6"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40"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6"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40"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6"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40"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6"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40"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6"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40"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6"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40"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6"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40"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6"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40" customHeight="1" x14ac:dyDescent="0.25">
      <c r="A28" s="41" t="s">
        <v>93</v>
      </c>
      <c r="B28" s="67" t="str">
        <f>'Ryhmä 1'!B28</f>
        <v>Oppilaitoksessamme laatu tarkoittaa sitä, että vastaamme dynaamisesti yhteiskunnan muuttuviin vaatimuksiin ja kehitymme jatkuvasti.</v>
      </c>
      <c r="C28" s="66">
        <f t="shared" si="0"/>
        <v>0</v>
      </c>
      <c r="D28" s="16"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40"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6"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40"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6"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40"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6"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20">
        <f>SUM(C4:C31)</f>
        <v>0</v>
      </c>
    </row>
    <row r="35" spans="1:5" s="15" customFormat="1" ht="18" customHeight="1" x14ac:dyDescent="0.25">
      <c r="A35" s="143" t="s">
        <v>65</v>
      </c>
      <c r="B35" s="144" t="str">
        <f>'Ryhmä 1'!B35</f>
        <v xml:space="preserve"> Tuloksellisuuteen keskittynyt </v>
      </c>
      <c r="C35" s="153"/>
      <c r="D35" s="16"/>
      <c r="E35" s="18"/>
    </row>
    <row r="36" spans="1:5" ht="38.5" customHeight="1" x14ac:dyDescent="0.3">
      <c r="A36" s="134" t="s">
        <v>32</v>
      </c>
      <c r="B36" s="120" t="str">
        <f>'Ryhmä 1'!B36</f>
        <v>Oppilaitoksemme on suuntautunut vahvasti tuloksellisuuteen. Meille on tärkeää, että opiskelijat oppivat paljon ja saavuttavat hyviä tuloksia.</v>
      </c>
      <c r="C36" s="119">
        <f>C5</f>
        <v>0</v>
      </c>
    </row>
    <row r="37" spans="1:5" ht="38.5"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38.5"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38.5"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38.5"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38.5"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38.5"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18" customHeight="1" x14ac:dyDescent="0.25">
      <c r="A46" s="143" t="s">
        <v>66</v>
      </c>
      <c r="B46" s="144" t="str">
        <f>'Ryhmä 1'!B46</f>
        <v>Sisäiseen vuorovaikutukseen keskittynyt</v>
      </c>
      <c r="C46" s="153"/>
      <c r="D46" s="16"/>
      <c r="E46" s="18"/>
    </row>
    <row r="47" spans="1:5" ht="38.5"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38.5"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38.5"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38.5"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38.5"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38.5"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38.5"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18" customHeight="1" x14ac:dyDescent="0.25">
      <c r="A57" s="143" t="s">
        <v>67</v>
      </c>
      <c r="B57" s="144" t="str">
        <f>'Ryhmä 1'!B57</f>
        <v xml:space="preserve"> Innovointiin keskittynyt</v>
      </c>
      <c r="C57" s="153"/>
      <c r="D57" s="16"/>
      <c r="E57" s="18"/>
    </row>
    <row r="58" spans="1:5" ht="38.5" customHeight="1" x14ac:dyDescent="0.3">
      <c r="A58" s="134" t="s">
        <v>50</v>
      </c>
      <c r="B58" s="120" t="str">
        <f>'Ryhmä 1'!B58</f>
        <v xml:space="preserve">Oppilaitoksemme on hyvin dynaaminen, jatkuvasti muuttuva. Olemme valmiit aukomaan uusia uria, emmekä pelkää epäonnistumista. </v>
      </c>
      <c r="C58" s="119">
        <f>C7</f>
        <v>0</v>
      </c>
    </row>
    <row r="59" spans="1:5" ht="38.5"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38.5"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38.5"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38.5"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38.5"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38.5"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18" customHeight="1" x14ac:dyDescent="0.25">
      <c r="A68" s="143" t="s">
        <v>68</v>
      </c>
      <c r="B68" s="144" t="str">
        <f>'Ryhmä 1'!B68</f>
        <v xml:space="preserve"> Organisaatioon keskittynyt</v>
      </c>
      <c r="C68" s="153"/>
      <c r="D68" s="16"/>
      <c r="E68" s="18"/>
    </row>
    <row r="69" spans="1:5" ht="38.5"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38.5"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38.5"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38.5"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38.5"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38.5"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38.5"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M77"/>
  <sheetViews>
    <sheetView showGridLines="0" zoomScale="90" zoomScaleNormal="90" workbookViewId="0">
      <selection activeCell="F1" sqref="F1"/>
    </sheetView>
  </sheetViews>
  <sheetFormatPr defaultColWidth="11.453125" defaultRowHeight="13" x14ac:dyDescent="0.3"/>
  <cols>
    <col min="1" max="1" width="5.7265625" style="3" customWidth="1"/>
    <col min="2" max="2" width="82.7265625" customWidth="1"/>
    <col min="3" max="3" width="8.26953125" customWidth="1"/>
    <col min="4" max="4" width="5.1796875" style="11" hidden="1" customWidth="1"/>
    <col min="5" max="5" width="3.81640625" style="12" customWidth="1"/>
    <col min="6" max="65" width="4.7265625" customWidth="1"/>
  </cols>
  <sheetData>
    <row r="1" spans="1:65" ht="55" customHeight="1" x14ac:dyDescent="0.3"/>
    <row r="2" spans="1:65" x14ac:dyDescent="0.3">
      <c r="B2" s="1" t="s">
        <v>158</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55" t="s">
        <v>171</v>
      </c>
      <c r="G3" s="13"/>
      <c r="H3" s="13"/>
      <c r="I3" s="13"/>
      <c r="J3" s="13"/>
      <c r="K3" s="13"/>
    </row>
    <row r="4" spans="1:65" s="15" customFormat="1" ht="40" customHeight="1" x14ac:dyDescent="0.25">
      <c r="A4" s="41" t="s">
        <v>69</v>
      </c>
      <c r="B4" s="29" t="s">
        <v>122</v>
      </c>
      <c r="C4" s="49">
        <f>SUM(F4:FG4)/IF(NOT(COUNT(F4:FG4)=0),COUNT(F4:FG4),1)</f>
        <v>0</v>
      </c>
      <c r="D4" s="16" t="s">
        <v>57</v>
      </c>
      <c r="E4" s="56"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s="15" customFormat="1" ht="40" customHeight="1" x14ac:dyDescent="0.25">
      <c r="A5" s="42" t="s">
        <v>70</v>
      </c>
      <c r="B5" s="30" t="s">
        <v>123</v>
      </c>
      <c r="C5" s="50">
        <f t="shared" ref="C5:C31" si="0">SUM(F5:FG5)/IF(NOT(COUNT(F5:FG5)=0),COUNT(F5:FG5),1)</f>
        <v>0</v>
      </c>
      <c r="D5" s="16" t="s">
        <v>32</v>
      </c>
      <c r="E5" s="57"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s="15" customFormat="1" ht="40" customHeight="1" x14ac:dyDescent="0.25">
      <c r="A6" s="42" t="s">
        <v>71</v>
      </c>
      <c r="B6" s="30" t="s">
        <v>124</v>
      </c>
      <c r="C6" s="50">
        <f t="shared" si="0"/>
        <v>0</v>
      </c>
      <c r="D6" s="16" t="s">
        <v>43</v>
      </c>
      <c r="E6" s="57"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s="15" customFormat="1" ht="40" customHeight="1" x14ac:dyDescent="0.25">
      <c r="A7" s="43" t="s">
        <v>72</v>
      </c>
      <c r="B7" s="31" t="s">
        <v>125</v>
      </c>
      <c r="C7" s="51">
        <f t="shared" si="0"/>
        <v>0</v>
      </c>
      <c r="D7" s="16" t="s">
        <v>50</v>
      </c>
      <c r="E7" s="21"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5" customFormat="1" ht="40" customHeight="1" x14ac:dyDescent="0.25">
      <c r="A8" s="44" t="s">
        <v>74</v>
      </c>
      <c r="B8" s="32" t="s">
        <v>126</v>
      </c>
      <c r="C8" s="49">
        <f t="shared" si="0"/>
        <v>0</v>
      </c>
      <c r="D8" s="16" t="s">
        <v>40</v>
      </c>
      <c r="E8" s="5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s="15" customFormat="1" ht="40" customHeight="1" x14ac:dyDescent="0.25">
      <c r="A9" s="45" t="s">
        <v>73</v>
      </c>
      <c r="B9" s="33" t="s">
        <v>127</v>
      </c>
      <c r="C9" s="50">
        <f t="shared" si="0"/>
        <v>0</v>
      </c>
      <c r="D9" s="16" t="s">
        <v>41</v>
      </c>
      <c r="E9" s="59"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s="15" customFormat="1" ht="40" customHeight="1" x14ac:dyDescent="0.25">
      <c r="A10" s="45" t="s">
        <v>75</v>
      </c>
      <c r="B10" s="34" t="s">
        <v>128</v>
      </c>
      <c r="C10" s="50">
        <f t="shared" si="0"/>
        <v>0</v>
      </c>
      <c r="D10" s="16" t="s">
        <v>42</v>
      </c>
      <c r="E10" s="59"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s="15" customFormat="1" ht="40" customHeight="1" x14ac:dyDescent="0.25">
      <c r="A11" s="46" t="s">
        <v>76</v>
      </c>
      <c r="B11" s="35" t="s">
        <v>129</v>
      </c>
      <c r="C11" s="51">
        <f t="shared" si="0"/>
        <v>0</v>
      </c>
      <c r="D11" s="16" t="s">
        <v>33</v>
      </c>
      <c r="E11" s="22"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s="15" customFormat="1" ht="40" customHeight="1" x14ac:dyDescent="0.25">
      <c r="A12" s="41" t="s">
        <v>77</v>
      </c>
      <c r="B12" s="29" t="s">
        <v>130</v>
      </c>
      <c r="C12" s="49">
        <f t="shared" si="0"/>
        <v>0</v>
      </c>
      <c r="D12" s="16" t="s">
        <v>34</v>
      </c>
      <c r="E12" s="56"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s="15" customFormat="1" ht="52.5" customHeight="1" x14ac:dyDescent="0.25">
      <c r="A13" s="42" t="s">
        <v>78</v>
      </c>
      <c r="B13" s="36" t="s">
        <v>131</v>
      </c>
      <c r="C13" s="50">
        <f t="shared" si="0"/>
        <v>0</v>
      </c>
      <c r="D13" s="16" t="s">
        <v>44</v>
      </c>
      <c r="E13" s="57"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s="15" customFormat="1" ht="40" customHeight="1" x14ac:dyDescent="0.25">
      <c r="A14" s="42" t="s">
        <v>79</v>
      </c>
      <c r="B14" s="36" t="s">
        <v>132</v>
      </c>
      <c r="C14" s="50">
        <f t="shared" si="0"/>
        <v>0</v>
      </c>
      <c r="D14" s="16" t="s">
        <v>51</v>
      </c>
      <c r="E14" s="57"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s="15" customFormat="1" ht="40" customHeight="1" x14ac:dyDescent="0.25">
      <c r="A15" s="43" t="s">
        <v>80</v>
      </c>
      <c r="B15" s="37" t="s">
        <v>133</v>
      </c>
      <c r="C15" s="51">
        <f t="shared" si="0"/>
        <v>0</v>
      </c>
      <c r="D15" s="16" t="s">
        <v>58</v>
      </c>
      <c r="E15" s="21"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s="15" customFormat="1" ht="40" customHeight="1" x14ac:dyDescent="0.25">
      <c r="A16" s="44" t="s">
        <v>81</v>
      </c>
      <c r="B16" s="38" t="s">
        <v>134</v>
      </c>
      <c r="C16" s="49">
        <f t="shared" si="0"/>
        <v>0</v>
      </c>
      <c r="D16" s="16" t="s">
        <v>52</v>
      </c>
      <c r="E16" s="5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s="15" customFormat="1" ht="40" customHeight="1" x14ac:dyDescent="0.25">
      <c r="A17" s="45" t="s">
        <v>82</v>
      </c>
      <c r="B17" s="34" t="s">
        <v>135</v>
      </c>
      <c r="C17" s="50">
        <f t="shared" si="0"/>
        <v>0</v>
      </c>
      <c r="D17" s="16" t="s">
        <v>59</v>
      </c>
      <c r="E17" s="59"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s="15" customFormat="1" ht="50.25" customHeight="1" x14ac:dyDescent="0.25">
      <c r="A18" s="45" t="s">
        <v>83</v>
      </c>
      <c r="B18" s="34" t="s">
        <v>136</v>
      </c>
      <c r="C18" s="50">
        <f t="shared" si="0"/>
        <v>0</v>
      </c>
      <c r="D18" s="16" t="s">
        <v>35</v>
      </c>
      <c r="E18" s="59"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s="15" customFormat="1" ht="40" customHeight="1" x14ac:dyDescent="0.25">
      <c r="A19" s="46" t="s">
        <v>84</v>
      </c>
      <c r="B19" s="35" t="s">
        <v>137</v>
      </c>
      <c r="C19" s="51">
        <f t="shared" si="0"/>
        <v>0</v>
      </c>
      <c r="D19" s="16" t="s">
        <v>45</v>
      </c>
      <c r="E19" s="22"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s="15" customFormat="1" ht="40" customHeight="1" x14ac:dyDescent="0.25">
      <c r="A20" s="41" t="s">
        <v>85</v>
      </c>
      <c r="B20" s="29" t="s">
        <v>138</v>
      </c>
      <c r="C20" s="49">
        <f t="shared" si="0"/>
        <v>0</v>
      </c>
      <c r="D20" s="16" t="s">
        <v>60</v>
      </c>
      <c r="E20" s="56"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s="15" customFormat="1" ht="40" customHeight="1" x14ac:dyDescent="0.25">
      <c r="A21" s="42" t="s">
        <v>86</v>
      </c>
      <c r="B21" s="36" t="s">
        <v>139</v>
      </c>
      <c r="C21" s="50">
        <f t="shared" si="0"/>
        <v>0</v>
      </c>
      <c r="D21" s="16" t="s">
        <v>53</v>
      </c>
      <c r="E21" s="57"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s="15" customFormat="1" ht="40" customHeight="1" x14ac:dyDescent="0.25">
      <c r="A22" s="42" t="s">
        <v>87</v>
      </c>
      <c r="B22" s="36" t="s">
        <v>140</v>
      </c>
      <c r="C22" s="50">
        <f t="shared" si="0"/>
        <v>0</v>
      </c>
      <c r="D22" s="16" t="s">
        <v>46</v>
      </c>
      <c r="E22" s="57"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s="15" customFormat="1" ht="40" customHeight="1" x14ac:dyDescent="0.25">
      <c r="A23" s="43" t="s">
        <v>88</v>
      </c>
      <c r="B23" s="31" t="s">
        <v>141</v>
      </c>
      <c r="C23" s="51">
        <f t="shared" si="0"/>
        <v>0</v>
      </c>
      <c r="D23" s="16" t="s">
        <v>36</v>
      </c>
      <c r="E23" s="21"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s="15" customFormat="1" ht="40" customHeight="1" x14ac:dyDescent="0.25">
      <c r="A24" s="47" t="s">
        <v>89</v>
      </c>
      <c r="B24" s="38" t="s">
        <v>142</v>
      </c>
      <c r="C24" s="49">
        <f t="shared" si="0"/>
        <v>0</v>
      </c>
      <c r="D24" s="16" t="s">
        <v>47</v>
      </c>
      <c r="E24" s="5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s="15" customFormat="1" ht="40" customHeight="1" x14ac:dyDescent="0.25">
      <c r="A25" s="45" t="s">
        <v>90</v>
      </c>
      <c r="B25" s="34" t="s">
        <v>143</v>
      </c>
      <c r="C25" s="50">
        <f t="shared" si="0"/>
        <v>0</v>
      </c>
      <c r="D25" s="16" t="s">
        <v>37</v>
      </c>
      <c r="E25" s="59"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s="15" customFormat="1" ht="40" customHeight="1" x14ac:dyDescent="0.25">
      <c r="A26" s="45" t="s">
        <v>91</v>
      </c>
      <c r="B26" s="34" t="s">
        <v>144</v>
      </c>
      <c r="C26" s="50">
        <f t="shared" si="0"/>
        <v>0</v>
      </c>
      <c r="D26" s="16" t="s">
        <v>61</v>
      </c>
      <c r="E26" s="59"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s="15" customFormat="1" ht="40" customHeight="1" x14ac:dyDescent="0.25">
      <c r="A27" s="46" t="s">
        <v>92</v>
      </c>
      <c r="B27" s="39" t="s">
        <v>145</v>
      </c>
      <c r="C27" s="51">
        <f t="shared" si="0"/>
        <v>0</v>
      </c>
      <c r="D27" s="16" t="s">
        <v>54</v>
      </c>
      <c r="E27" s="22"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s="15" customFormat="1" ht="40" customHeight="1" x14ac:dyDescent="0.25">
      <c r="A28" s="41" t="s">
        <v>93</v>
      </c>
      <c r="B28" s="29" t="s">
        <v>146</v>
      </c>
      <c r="C28" s="49">
        <f t="shared" si="0"/>
        <v>0</v>
      </c>
      <c r="D28" s="16" t="s">
        <v>55</v>
      </c>
      <c r="E28" s="56"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s="15" customFormat="1" ht="40" customHeight="1" x14ac:dyDescent="0.25">
      <c r="A29" s="42" t="s">
        <v>94</v>
      </c>
      <c r="B29" s="36" t="s">
        <v>147</v>
      </c>
      <c r="C29" s="50">
        <f t="shared" si="0"/>
        <v>0</v>
      </c>
      <c r="D29" s="16" t="s">
        <v>48</v>
      </c>
      <c r="E29" s="57"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s="15" customFormat="1" ht="40" customHeight="1" x14ac:dyDescent="0.25">
      <c r="A30" s="42" t="s">
        <v>95</v>
      </c>
      <c r="B30" s="36" t="s">
        <v>148</v>
      </c>
      <c r="C30" s="50">
        <f t="shared" si="0"/>
        <v>0</v>
      </c>
      <c r="D30" s="16" t="s">
        <v>62</v>
      </c>
      <c r="E30" s="57"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s="15" customFormat="1" ht="40" customHeight="1" x14ac:dyDescent="0.25">
      <c r="A31" s="48" t="s">
        <v>96</v>
      </c>
      <c r="B31" s="40" t="s">
        <v>149</v>
      </c>
      <c r="C31" s="52">
        <f t="shared" si="0"/>
        <v>0</v>
      </c>
      <c r="D31" s="16" t="s">
        <v>38</v>
      </c>
      <c r="E31" s="60"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
        <v>109</v>
      </c>
      <c r="C32" s="19">
        <f>SUM(C4:C31)</f>
        <v>0</v>
      </c>
    </row>
    <row r="35" spans="1:5" s="15" customFormat="1" ht="19.5" customHeight="1" x14ac:dyDescent="0.25">
      <c r="A35" s="143" t="s">
        <v>65</v>
      </c>
      <c r="B35" s="144" t="s">
        <v>152</v>
      </c>
      <c r="C35" s="146"/>
      <c r="D35" s="16"/>
      <c r="E35" s="18"/>
    </row>
    <row r="36" spans="1:5" s="15" customFormat="1" ht="40" customHeight="1" x14ac:dyDescent="0.25">
      <c r="A36" s="131" t="s">
        <v>32</v>
      </c>
      <c r="B36" s="111" t="str">
        <f>B5</f>
        <v>Oppilaitoksemme on suuntautunut vahvasti tuloksellisuuteen. Meille on tärkeää, että opiskelijat oppivat paljon ja saavuttavat hyviä tuloksia.</v>
      </c>
      <c r="C36" s="110">
        <f>C5</f>
        <v>0</v>
      </c>
      <c r="D36" s="16"/>
      <c r="E36" s="18"/>
    </row>
    <row r="37" spans="1:5" s="15" customFormat="1" ht="40" customHeight="1" x14ac:dyDescent="0.25">
      <c r="A37" s="132" t="s">
        <v>33</v>
      </c>
      <c r="B37" s="112" t="str">
        <f>B11</f>
        <v>Oppilaitoksemme johtajia pidetään yleisesti suorituksiin ja tuloksiin suuntautuvina ja vaativina. He pitävät tärkeinä hyviä tuloksia ja todennettavissa olevia onnistumisia, joista voidaan kertoa oppilaitoksen sisällä
ja ulkopuolella.</v>
      </c>
      <c r="C37" s="106">
        <f>C11</f>
        <v>0</v>
      </c>
      <c r="D37" s="16"/>
      <c r="E37" s="18"/>
    </row>
    <row r="38" spans="1:5" s="15" customFormat="1" ht="40" customHeight="1" x14ac:dyDescent="0.25">
      <c r="A38" s="132" t="s">
        <v>34</v>
      </c>
      <c r="B38" s="112" t="str">
        <f>B12</f>
        <v>Oppilaitoksemme henkilöstöjohtaminen on vahvasti suorituslähtöisyyteen sitoutunut. Tunnemme, että meidän tulee pyrkiä parhaaseen suoritukseen, ja saamme siitä tunnustusta ja arvostusta oppilaitoksen johdolta.</v>
      </c>
      <c r="C38" s="106">
        <f>C12</f>
        <v>0</v>
      </c>
      <c r="D38" s="16"/>
      <c r="E38" s="18"/>
    </row>
    <row r="39" spans="1:5" s="15" customFormat="1" ht="40" customHeight="1" x14ac:dyDescent="0.25">
      <c r="A39" s="132" t="s">
        <v>35</v>
      </c>
      <c r="B39" s="112" t="str">
        <f>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c r="D39" s="16"/>
      <c r="E39" s="18"/>
    </row>
    <row r="40" spans="1:5" s="15" customFormat="1" ht="40" customHeight="1" x14ac:dyDescent="0.25">
      <c r="A40" s="132" t="s">
        <v>36</v>
      </c>
      <c r="B40" s="112" t="str">
        <f>B23</f>
        <v>Oppilaitoksellemme on tärkeää kuulua parhaimmistoon. Kunnianhimoisten tavoitteiden ja näkyvän menestyksen saavuttaminen muihin verrattuna on tärkeää (esim. hyvät oppimistulokset, korkea valmistumisaste).</v>
      </c>
      <c r="C40" s="106">
        <f>C23</f>
        <v>0</v>
      </c>
      <c r="D40" s="16"/>
      <c r="E40" s="18"/>
    </row>
    <row r="41" spans="1:5" s="15" customFormat="1" ht="40" customHeight="1" x14ac:dyDescent="0.25">
      <c r="A41" s="132" t="s">
        <v>37</v>
      </c>
      <c r="B41" s="112" t="str">
        <f>B25</f>
        <v>Oppilaitoksemme menestyksen mittareita ovat hyvä suoritustaso, suoritettujen tutkintojen määrä, menestyminen ammatissa ja jatko-opinnoissa, urapolut sekä hyvä maine.</v>
      </c>
      <c r="C41" s="106">
        <f>C25</f>
        <v>0</v>
      </c>
      <c r="D41" s="16"/>
      <c r="E41" s="18"/>
    </row>
    <row r="42" spans="1:5" s="15" customFormat="1" ht="40" customHeight="1" x14ac:dyDescent="0.25">
      <c r="A42" s="133" t="s">
        <v>38</v>
      </c>
      <c r="B42" s="113" t="str">
        <f>B31</f>
        <v>Oppilaitoksessamme laatu tarkoittaa sitä, että kaikki asetetut oppimistavoitteet saavutetaan ja saamme opiskelijat hyödyntämään koko potentiaaliaan ja suoriutumaan parhaalla mahdollisella tavalla.</v>
      </c>
      <c r="C42" s="107">
        <f>C31</f>
        <v>0</v>
      </c>
      <c r="D42" s="16"/>
      <c r="E42" s="18"/>
    </row>
    <row r="43" spans="1:5" x14ac:dyDescent="0.3">
      <c r="A43" s="96"/>
      <c r="B43" s="97" t="s">
        <v>110</v>
      </c>
      <c r="C43" s="108">
        <f>SUM(C36:C42)</f>
        <v>0</v>
      </c>
    </row>
    <row r="44" spans="1:5" ht="12" customHeight="1" x14ac:dyDescent="0.3">
      <c r="A44" s="99"/>
      <c r="B44" s="100" t="s">
        <v>154</v>
      </c>
      <c r="C44" s="109">
        <f>(C43/7)</f>
        <v>0</v>
      </c>
      <c r="D44"/>
      <c r="E44"/>
    </row>
    <row r="46" spans="1:5" s="15" customFormat="1" ht="19.5" customHeight="1" x14ac:dyDescent="0.25">
      <c r="A46" s="143" t="s">
        <v>66</v>
      </c>
      <c r="B46" s="144" t="s">
        <v>150</v>
      </c>
      <c r="C46" s="145"/>
      <c r="D46" s="16"/>
      <c r="E46" s="18"/>
    </row>
    <row r="47" spans="1:5" s="15" customFormat="1" ht="40" customHeight="1" x14ac:dyDescent="0.25">
      <c r="A47" s="134" t="s">
        <v>43</v>
      </c>
      <c r="B47" s="120" t="str">
        <f>B6</f>
        <v>Oppilaitoksemme on hyvin yhteisöllinen organisaatio. Olemme kuin yhtä suurta perhettä. Olemme tiiviisti yhteydessä toisiimme, ja kerromme toisillemme paljon myös itsestämme.</v>
      </c>
      <c r="C47" s="119">
        <f>C6</f>
        <v>0</v>
      </c>
      <c r="D47" s="16"/>
      <c r="E47" s="18"/>
    </row>
    <row r="48" spans="1:5" s="15" customFormat="1" ht="40" customHeight="1" x14ac:dyDescent="0.25">
      <c r="A48" s="132" t="s">
        <v>40</v>
      </c>
      <c r="B48" s="112" t="str">
        <f>B8</f>
        <v>Oppilaitoksemme johtajia pidetään yleisesti välittävinä, tukea antavina ja kannustavina. Heille on tärkeää luottaa henkilöstöön ja se, että oppilaitoksen toiminta perustuu yhteiseen ymmärrykseen.</v>
      </c>
      <c r="C48" s="106">
        <f>C8</f>
        <v>0</v>
      </c>
      <c r="D48" s="16"/>
      <c r="E48" s="18"/>
    </row>
    <row r="49" spans="1:5" s="15" customFormat="1" ht="40" customHeight="1" x14ac:dyDescent="0.25">
      <c r="A49" s="132" t="s">
        <v>44</v>
      </c>
      <c r="B49" s="121" t="str">
        <f>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c r="D49" s="16"/>
      <c r="E49" s="18"/>
    </row>
    <row r="50" spans="1:5" s="15" customFormat="1" ht="40" customHeight="1" x14ac:dyDescent="0.25">
      <c r="A50" s="132" t="s">
        <v>45</v>
      </c>
      <c r="B50" s="112" t="str">
        <f>B19</f>
        <v>Oppilaitostamme pitävät koossa lojaalius, keskinäinen luottamus ja yhteenkuuluvuuden tunne. Henkilökohtainen sitoutuminen oppilaitokseen, erityisesti hyvän sosiaalisen ilmapiirin ylläpitämiseen, on korkealla tasolla.</v>
      </c>
      <c r="C50" s="106">
        <f>C19</f>
        <v>0</v>
      </c>
      <c r="D50" s="16"/>
      <c r="E50" s="18"/>
    </row>
    <row r="51" spans="1:5" s="15" customFormat="1" ht="40" customHeight="1" x14ac:dyDescent="0.25">
      <c r="A51" s="132" t="s">
        <v>46</v>
      </c>
      <c r="B51" s="112" t="str">
        <f>B22</f>
        <v>Oppilaitoksessamme painotetaan sosiaalista kanssakäymistä. Henkilökohtaista kehittymistä edistetään – varsinkin, jos se palvelee koko organisaatiota tai vie meitä eteenpäin tiiminä.</v>
      </c>
      <c r="C51" s="106">
        <f>C22</f>
        <v>0</v>
      </c>
      <c r="D51" s="16"/>
      <c r="E51" s="18"/>
    </row>
    <row r="52" spans="1:5" s="15" customFormat="1" ht="40" customHeight="1" x14ac:dyDescent="0.25">
      <c r="A52" s="132" t="s">
        <v>47</v>
      </c>
      <c r="B52" s="112" t="str">
        <f>B24</f>
        <v>Oppilaitoksemme menestyksen mittareita ovat opetushenkilöstön hyvä yhteistyö ja hyvät keskinäiset suhteet, jotka perustuvat keskinäiseen ymmärrykseen, luottamukseen ja avoimuuteen.</v>
      </c>
      <c r="C52" s="106">
        <f>C24</f>
        <v>0</v>
      </c>
      <c r="D52" s="16"/>
      <c r="E52" s="18"/>
    </row>
    <row r="53" spans="1:5" s="15" customFormat="1" ht="40" customHeight="1" x14ac:dyDescent="0.25">
      <c r="A53" s="135" t="s">
        <v>48</v>
      </c>
      <c r="B53" s="122" t="str">
        <f>B29</f>
        <v>Oppilaitoksessamme laatu tarkoittaa sitä, että työntekijät antavat toisilleen arvostavaa palautetta ja parannusehdotuksia ja auttavat toinen toisiaan niiden viemisessä käytäntöön.</v>
      </c>
      <c r="C53" s="105">
        <f>C29</f>
        <v>0</v>
      </c>
      <c r="D53" s="16"/>
      <c r="E53" s="18"/>
    </row>
    <row r="54" spans="1:5" x14ac:dyDescent="0.3">
      <c r="A54" s="117"/>
      <c r="B54" s="118" t="s">
        <v>107</v>
      </c>
      <c r="C54" s="104">
        <f>SUM(C47:C53)</f>
        <v>0</v>
      </c>
    </row>
    <row r="55" spans="1:5" x14ac:dyDescent="0.3">
      <c r="A55" s="99"/>
      <c r="B55" s="100" t="s">
        <v>155</v>
      </c>
      <c r="C55" s="109">
        <f>C54/7</f>
        <v>0</v>
      </c>
      <c r="D55"/>
      <c r="E55"/>
    </row>
    <row r="57" spans="1:5" s="15" customFormat="1" ht="19.5" customHeight="1" x14ac:dyDescent="0.25">
      <c r="A57" s="143" t="s">
        <v>67</v>
      </c>
      <c r="B57" s="144" t="s">
        <v>151</v>
      </c>
      <c r="C57" s="145"/>
      <c r="D57" s="16"/>
      <c r="E57" s="18"/>
    </row>
    <row r="58" spans="1:5" s="15" customFormat="1" ht="40" customHeight="1" x14ac:dyDescent="0.25">
      <c r="A58" s="131" t="s">
        <v>50</v>
      </c>
      <c r="B58" s="111" t="str">
        <f>B7</f>
        <v xml:space="preserve">Oppilaitoksemme on hyvin dynaaminen, jatkuvasti muuttuva. Olemme valmiit aukomaan uusia uria, emmekä pelkää epäonnistumista. </v>
      </c>
      <c r="C58" s="110">
        <f>C7</f>
        <v>0</v>
      </c>
      <c r="D58" s="16"/>
      <c r="E58" s="18"/>
    </row>
    <row r="59" spans="1:5" s="15" customFormat="1" ht="40" customHeight="1" x14ac:dyDescent="0.25">
      <c r="A59" s="132" t="s">
        <v>41</v>
      </c>
      <c r="B59" s="112" t="str">
        <f>B9</f>
        <v>Oppilaitoksemme johtajia pidetään yleisesti innovatiivisina ja valmiina ottamaan riskejä. Heillä on vahva visio, jonka he tuovat esiin vakuuttavasti. Näin he saavat henkilöstön osallistumaan vaadittaviin muutoksiin.</v>
      </c>
      <c r="C59" s="106">
        <f>C9</f>
        <v>0</v>
      </c>
      <c r="D59" s="16"/>
      <c r="E59" s="18"/>
    </row>
    <row r="60" spans="1:5" s="15" customFormat="1" ht="40" customHeight="1" x14ac:dyDescent="0.25">
      <c r="A60" s="132" t="s">
        <v>51</v>
      </c>
      <c r="B60" s="112" t="str">
        <f>B14</f>
        <v>Oppilaitoksemme henkilöstöjohtaminen rohkaisee henkilöstöä innovatiivisuuteen. Oppilaitoksen johtajat huolehtivat siitä, että henkilöstöllä on tilaa yksilölliselle luovuudelle, ja tukevat muutosaloitteita ja luovia ratkaisuja.</v>
      </c>
      <c r="C60" s="106">
        <f>C14</f>
        <v>0</v>
      </c>
      <c r="D60" s="16"/>
      <c r="E60" s="18"/>
    </row>
    <row r="61" spans="1:5" s="15" customFormat="1" ht="40" customHeight="1" x14ac:dyDescent="0.25">
      <c r="A61" s="132" t="s">
        <v>52</v>
      </c>
      <c r="B61" s="112" t="str">
        <f>B16</f>
        <v>Oppilaitostamme pitävät koossa yhteinen pyrkimys innovointiin, yhteinen sitoutuminen luovaan kehittämiseen ja uusiin haasteisiin tarttuminen. Olemme ylpeitä, että saamme osallistua oppilaitoksessamme tärkeiden muutosten tekemiseen.</v>
      </c>
      <c r="C61" s="106">
        <f>C16</f>
        <v>0</v>
      </c>
      <c r="D61" s="16"/>
      <c r="E61" s="18"/>
    </row>
    <row r="62" spans="1:5" s="15" customFormat="1" ht="40" customHeight="1" x14ac:dyDescent="0.25">
      <c r="A62" s="132" t="s">
        <v>53</v>
      </c>
      <c r="B62" s="112" t="str">
        <f>B21</f>
        <v>Oppilaitoksessamme pyritään pysymään ajantasalla. Tavoitteena on olla tienraivaaja ja edelläkävijä. Kokeilemme jatkuvasti uusia asioita ja kartoitamme aktiivisesti muita vaihtoehtoja.</v>
      </c>
      <c r="C62" s="106">
        <f>C21</f>
        <v>0</v>
      </c>
      <c r="D62" s="16"/>
      <c r="E62" s="18"/>
    </row>
    <row r="63" spans="1:5" s="15" customFormat="1" ht="40" customHeight="1" x14ac:dyDescent="0.25">
      <c r="A63" s="132" t="s">
        <v>54</v>
      </c>
      <c r="B63" s="112" t="str">
        <f>B27</f>
        <v xml:space="preserve">Oppilaitoksemme menestyksen mittareita ovat uusimpien kehitysaskeleiden, menetelmien ja tekniikoiden huolellinen käyttöönotto sekä onnistuneesti toteutetut kehityshankkeet. </v>
      </c>
      <c r="C63" s="106">
        <f>C27</f>
        <v>0</v>
      </c>
      <c r="D63" s="16"/>
      <c r="E63" s="18"/>
    </row>
    <row r="64" spans="1:5" s="15" customFormat="1" ht="40" customHeight="1" x14ac:dyDescent="0.25">
      <c r="A64" s="135" t="s">
        <v>55</v>
      </c>
      <c r="B64" s="122" t="str">
        <f>B28</f>
        <v>Oppilaitoksessamme laatu tarkoittaa sitä, että vastaamme dynaamisesti yhteiskunnan muuttuviin vaatimuksiin ja kehitymme jatkuvasti.</v>
      </c>
      <c r="C64" s="105">
        <f>C28</f>
        <v>0</v>
      </c>
      <c r="D64" s="16"/>
      <c r="E64" s="18"/>
    </row>
    <row r="65" spans="1:5" x14ac:dyDescent="0.3">
      <c r="A65" s="117"/>
      <c r="B65" s="118" t="s">
        <v>108</v>
      </c>
      <c r="C65" s="104">
        <f>SUM(C58:C64)</f>
        <v>0</v>
      </c>
    </row>
    <row r="66" spans="1:5" x14ac:dyDescent="0.3">
      <c r="A66" s="99"/>
      <c r="B66" s="100" t="s">
        <v>156</v>
      </c>
      <c r="C66" s="123">
        <f>(C65/7)</f>
        <v>0</v>
      </c>
      <c r="D66"/>
      <c r="E66"/>
    </row>
    <row r="68" spans="1:5" s="15" customFormat="1" ht="19.5" customHeight="1" x14ac:dyDescent="0.25">
      <c r="A68" s="143" t="s">
        <v>68</v>
      </c>
      <c r="B68" s="144" t="s">
        <v>153</v>
      </c>
      <c r="C68" s="145"/>
      <c r="D68" s="16"/>
      <c r="E68" s="18"/>
    </row>
    <row r="69" spans="1:5" s="15" customFormat="1" ht="40" customHeight="1" x14ac:dyDescent="0.25">
      <c r="A69" s="134" t="s">
        <v>57</v>
      </c>
      <c r="B69" s="120" t="str">
        <f>B4</f>
        <v>Oppilaitoksemme on selkeästi säännelty ja jäsennetty organisaatio. Muodolliset säännöt ja vaatimukset ovat  meille tärkeitä lähtökohtia. Myös hyvin toimivilla toimintatavoilla ja prosesseilla on suuri merkitys.</v>
      </c>
      <c r="C69" s="119">
        <f>C4</f>
        <v>0</v>
      </c>
      <c r="D69" s="16"/>
      <c r="E69" s="18"/>
    </row>
    <row r="70" spans="1:5" s="15" customFormat="1" ht="40" customHeight="1" x14ac:dyDescent="0.25">
      <c r="A70" s="132" t="s">
        <v>42</v>
      </c>
      <c r="B70" s="112" t="str">
        <f>B10</f>
        <v>Oppilaitoksemme johtajia pidetään yleisesti järjestelmällisinä ja toimintaa koordinoivina. Heitä kiinnostavat sujuvat prosessit. He valvovat vaatimusten täyttämistä ja sääntöjen noudattamista.</v>
      </c>
      <c r="C70" s="106">
        <f>C10</f>
        <v>0</v>
      </c>
      <c r="D70" s="16"/>
      <c r="E70" s="18"/>
    </row>
    <row r="71" spans="1:5" s="15" customFormat="1" ht="40" customHeight="1" x14ac:dyDescent="0.25">
      <c r="A71" s="132" t="s">
        <v>58</v>
      </c>
      <c r="B71" s="112" t="str">
        <f>B15</f>
        <v xml:space="preserve">Oppilaitoksemme henkilöstöjohtamiselle tunnusomaisia piirteitä ovat läpinäkyvyys, luotettavuus ja vakaat työsuhteet. Oppilaitoksen johto pitää tärkeinä selkeitä rooleja ja hierarkkisia rakenteita. </v>
      </c>
      <c r="C71" s="106">
        <f>C15</f>
        <v>0</v>
      </c>
      <c r="D71" s="16"/>
      <c r="E71" s="18"/>
    </row>
    <row r="72" spans="1:5" s="15" customFormat="1" ht="40" customHeight="1" x14ac:dyDescent="0.25">
      <c r="A72" s="132" t="s">
        <v>59</v>
      </c>
      <c r="B72" s="112" t="str">
        <f>B17</f>
        <v>Oppilaitostamme pitävät koossa järjestelmälliset rakenteet sekä luotettavuus ja jatkuvuus. Muodolliset säännöt ja tarkasti säännellyt prosessit tuovat läpinäkyvyyttä ja turvallisuutta sekä varmistavat työn sujumisen.</v>
      </c>
      <c r="C72" s="106">
        <f>C17</f>
        <v>0</v>
      </c>
      <c r="D72" s="16"/>
      <c r="E72" s="18"/>
    </row>
    <row r="73" spans="1:5" s="15" customFormat="1" ht="40" customHeight="1" x14ac:dyDescent="0.25">
      <c r="A73" s="132" t="s">
        <v>60</v>
      </c>
      <c r="B73" s="112" t="str">
        <f>B20</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c r="D73" s="16"/>
      <c r="E73" s="18"/>
    </row>
    <row r="74" spans="1:5" s="15" customFormat="1" ht="40" customHeight="1" x14ac:dyDescent="0.25">
      <c r="A74" s="132" t="s">
        <v>61</v>
      </c>
      <c r="B74" s="112" t="str">
        <f>B26</f>
        <v xml:space="preserve">Oppilaitoksemme menestyksen mittareita ovat tehokkuus ja luotettavuus, hyvä suunnittelu sekä käytettävissä olevien resurssien tehokas käyttö. </v>
      </c>
      <c r="C74" s="106">
        <f>C26</f>
        <v>0</v>
      </c>
      <c r="D74" s="16"/>
      <c r="E74" s="18"/>
    </row>
    <row r="75" spans="1:5" s="15" customFormat="1" ht="40" customHeight="1" x14ac:dyDescent="0.25">
      <c r="A75" s="135" t="s">
        <v>62</v>
      </c>
      <c r="B75" s="122" t="str">
        <f>B30</f>
        <v>Oppilaitoksessamme laatu tarkoittaa sitä, että tärkeät työprosessit selitetään perusteellisesti ja koordinoidaan asianmukaisesti ja prosessit toimivat optimaalisesti.</v>
      </c>
      <c r="C75" s="105">
        <f>C30</f>
        <v>0</v>
      </c>
      <c r="D75" s="16"/>
      <c r="E75" s="18"/>
    </row>
    <row r="76" spans="1:5" x14ac:dyDescent="0.3">
      <c r="A76" s="117"/>
      <c r="B76" s="118" t="s">
        <v>111</v>
      </c>
      <c r="C76" s="104">
        <f>SUM(C69:C75)</f>
        <v>0</v>
      </c>
    </row>
    <row r="77" spans="1:5" x14ac:dyDescent="0.3">
      <c r="A77" s="99"/>
      <c r="B77" s="100" t="s">
        <v>157</v>
      </c>
      <c r="C77" s="10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M77"/>
  <sheetViews>
    <sheetView showGridLines="0" zoomScale="90" zoomScaleNormal="90" workbookViewId="0">
      <selection activeCell="B2" sqref="B2"/>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4.65" customHeight="1" x14ac:dyDescent="0.3"/>
    <row r="2" spans="1:65" x14ac:dyDescent="0.3">
      <c r="B2" s="1" t="s">
        <v>114</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75" t="s">
        <v>105</v>
      </c>
      <c r="G3" s="14"/>
      <c r="H3" s="14"/>
    </row>
    <row r="4" spans="1:65" ht="40"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6"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40"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6"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40"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6"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40" customHeight="1" x14ac:dyDescent="0.25">
      <c r="A7" s="43" t="s">
        <v>72</v>
      </c>
      <c r="B7" s="26" t="str">
        <f>'Ryhmä 1'!B7</f>
        <v xml:space="preserve">Oppilaitoksemme on hyvin dynaaminen, jatkuvasti muuttuva. Olemme valmiit aukomaan uusia uria, emmekä pelkää epäonnistumista. </v>
      </c>
      <c r="C7" s="65">
        <f t="shared" si="0"/>
        <v>0</v>
      </c>
      <c r="D7" s="16"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40"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6"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40"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6"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40"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6"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40"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6"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40"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6"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40"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6"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40"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6"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40"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6"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40"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6"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40"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6"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40"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6"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40"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6"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40"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6"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40"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6"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40"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6"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40"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6"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40"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6"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40"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6"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40"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6"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40"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6"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40" customHeight="1" x14ac:dyDescent="0.25">
      <c r="A28" s="41" t="s">
        <v>93</v>
      </c>
      <c r="B28" s="67" t="str">
        <f>'Ryhmä 1'!B28</f>
        <v>Oppilaitoksessamme laatu tarkoittaa sitä, että vastaamme dynaamisesti yhteiskunnan muuttuviin vaatimuksiin ja kehitymme jatkuvasti.</v>
      </c>
      <c r="C28" s="66">
        <f t="shared" si="0"/>
        <v>0</v>
      </c>
      <c r="D28" s="16"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40"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6"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40"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6"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40"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6"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20">
        <f>SUM(C4:C31)</f>
        <v>0</v>
      </c>
    </row>
    <row r="35" spans="1:5" s="15" customFormat="1" ht="19" customHeight="1" x14ac:dyDescent="0.25">
      <c r="A35" s="143" t="s">
        <v>65</v>
      </c>
      <c r="B35" s="144" t="str">
        <f>'Ryhmä 1'!B35</f>
        <v xml:space="preserve"> Tuloksellisuuteen keskittynyt </v>
      </c>
      <c r="C35" s="153"/>
      <c r="D35" s="16"/>
      <c r="E35" s="18"/>
    </row>
    <row r="36" spans="1:5" ht="40" customHeight="1" x14ac:dyDescent="0.3">
      <c r="A36" s="134" t="s">
        <v>32</v>
      </c>
      <c r="B36" s="120" t="str">
        <f>'Ryhmä 1'!B36</f>
        <v>Oppilaitoksemme on suuntautunut vahvasti tuloksellisuuteen. Meille on tärkeää, että opiskelijat oppivat paljon ja saavuttavat hyviä tuloksia.</v>
      </c>
      <c r="C36" s="119">
        <f>C5</f>
        <v>0</v>
      </c>
    </row>
    <row r="37" spans="1:5" ht="40"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0"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0"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0"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40"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40"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19" customHeight="1" x14ac:dyDescent="0.25">
      <c r="A46" s="143" t="s">
        <v>66</v>
      </c>
      <c r="B46" s="144" t="str">
        <f>'Ryhmä 1'!B46</f>
        <v>Sisäiseen vuorovaikutukseen keskittynyt</v>
      </c>
      <c r="C46" s="153"/>
      <c r="D46" s="16"/>
      <c r="E46" s="18"/>
    </row>
    <row r="47" spans="1:5" ht="40"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40"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40"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0"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0"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40"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40"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19" customHeight="1" x14ac:dyDescent="0.25">
      <c r="A57" s="143" t="s">
        <v>67</v>
      </c>
      <c r="B57" s="144" t="str">
        <f>'Ryhmä 1'!B57</f>
        <v xml:space="preserve"> Innovointiin keskittynyt</v>
      </c>
      <c r="C57" s="153"/>
      <c r="D57" s="16"/>
      <c r="E57" s="18"/>
    </row>
    <row r="58" spans="1:5" ht="40" customHeight="1" x14ac:dyDescent="0.3">
      <c r="A58" s="134" t="s">
        <v>50</v>
      </c>
      <c r="B58" s="120" t="str">
        <f>'Ryhmä 1'!B58</f>
        <v xml:space="preserve">Oppilaitoksemme on hyvin dynaaminen, jatkuvasti muuttuva. Olemme valmiit aukomaan uusia uria, emmekä pelkää epäonnistumista. </v>
      </c>
      <c r="C58" s="119">
        <f>C7</f>
        <v>0</v>
      </c>
    </row>
    <row r="59" spans="1:5" ht="40"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0"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0"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0"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40"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40"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19" customHeight="1" x14ac:dyDescent="0.25">
      <c r="A68" s="143" t="s">
        <v>68</v>
      </c>
      <c r="B68" s="144" t="str">
        <f>'Ryhmä 1'!B68</f>
        <v xml:space="preserve"> Organisaatioon keskittynyt</v>
      </c>
      <c r="C68" s="153"/>
      <c r="D68" s="16"/>
      <c r="E68" s="18"/>
    </row>
    <row r="69" spans="1:5" ht="40"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0"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40"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0"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0"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0"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40"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M77"/>
  <sheetViews>
    <sheetView showGridLines="0" zoomScale="90" zoomScaleNormal="90" workbookViewId="0">
      <selection activeCell="B2" sqref="B2"/>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5.5" customHeight="1" x14ac:dyDescent="0.3"/>
    <row r="2" spans="1:65" x14ac:dyDescent="0.3">
      <c r="B2" s="1" t="s">
        <v>113</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75" t="s">
        <v>106</v>
      </c>
      <c r="G3" s="14"/>
      <c r="H3" s="14"/>
    </row>
    <row r="4" spans="1:65" ht="40"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6"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40"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6"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40"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6"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40" customHeight="1" x14ac:dyDescent="0.25">
      <c r="A7" s="43" t="s">
        <v>72</v>
      </c>
      <c r="B7" s="26" t="str">
        <f>'Ryhmä 1'!B7</f>
        <v xml:space="preserve">Oppilaitoksemme on hyvin dynaaminen, jatkuvasti muuttuva. Olemme valmiit aukomaan uusia uria, emmekä pelkää epäonnistumista. </v>
      </c>
      <c r="C7" s="65">
        <f t="shared" si="0"/>
        <v>0</v>
      </c>
      <c r="D7" s="16"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40"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6"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40"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6"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40"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6"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40"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6"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40"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6"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40"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6"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40"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6"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40"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6"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40"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6"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40"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6"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40"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6"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40"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6"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40"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6"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40"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6"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40"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6"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40"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6"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40"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6"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40"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6"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40"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6"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40"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6"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40" customHeight="1" x14ac:dyDescent="0.25">
      <c r="A28" s="41" t="s">
        <v>93</v>
      </c>
      <c r="B28" s="67" t="str">
        <f>'Ryhmä 1'!B28</f>
        <v>Oppilaitoksessamme laatu tarkoittaa sitä, että vastaamme dynaamisesti yhteiskunnan muuttuviin vaatimuksiin ja kehitymme jatkuvasti.</v>
      </c>
      <c r="C28" s="66">
        <f t="shared" si="0"/>
        <v>0</v>
      </c>
      <c r="D28" s="16"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40"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6"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40"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6"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40"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6"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20">
        <f>SUM(C4:C31)</f>
        <v>0</v>
      </c>
    </row>
    <row r="35" spans="1:5" s="15" customFormat="1" ht="20.5" customHeight="1" x14ac:dyDescent="0.25">
      <c r="A35" s="143" t="s">
        <v>65</v>
      </c>
      <c r="B35" s="144" t="str">
        <f>'Ryhmä 1'!B35</f>
        <v xml:space="preserve"> Tuloksellisuuteen keskittynyt </v>
      </c>
      <c r="C35" s="153"/>
      <c r="D35" s="16"/>
      <c r="E35" s="18"/>
    </row>
    <row r="36" spans="1:5" ht="39.65" customHeight="1" x14ac:dyDescent="0.3">
      <c r="A36" s="134" t="s">
        <v>32</v>
      </c>
      <c r="B36" s="120" t="str">
        <f>'Ryhmä 1'!B36</f>
        <v>Oppilaitoksemme on suuntautunut vahvasti tuloksellisuuteen. Meille on tärkeää, että opiskelijat oppivat paljon ja saavuttavat hyviä tuloksia.</v>
      </c>
      <c r="C36" s="119">
        <f>C5</f>
        <v>0</v>
      </c>
    </row>
    <row r="37" spans="1:5" ht="39.65"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39.65"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39.65"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39.65"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39.65"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39.65" customHeight="1" x14ac:dyDescent="0.3">
      <c r="A42" s="184" t="s">
        <v>38</v>
      </c>
      <c r="B42" s="185" t="str">
        <f>'Ryhmä 1'!B42</f>
        <v>Oppilaitoksessamme laatu tarkoittaa sitä, että kaikki asetetut oppimistavoitteet saavutetaan ja saamme opiskelijat hyödyntämään koko potentiaaliaan ja suoriutumaan parhaalla mahdollisella tavalla.</v>
      </c>
      <c r="C42" s="183">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20.5" customHeight="1" x14ac:dyDescent="0.25">
      <c r="A46" s="143" t="s">
        <v>66</v>
      </c>
      <c r="B46" s="144" t="str">
        <f>'Ryhmä 1'!B46</f>
        <v>Sisäiseen vuorovaikutukseen keskittynyt</v>
      </c>
      <c r="C46" s="153"/>
      <c r="D46" s="16"/>
      <c r="E46" s="18"/>
    </row>
    <row r="47" spans="1:5" ht="39.65"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39.65"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39.65"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39.65"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39.65"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39.65"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39.65"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20.5" customHeight="1" x14ac:dyDescent="0.25">
      <c r="A57" s="143" t="s">
        <v>67</v>
      </c>
      <c r="B57" s="144" t="str">
        <f>'Ryhmä 1'!B57</f>
        <v xml:space="preserve"> Innovointiin keskittynyt</v>
      </c>
      <c r="C57" s="153"/>
      <c r="D57" s="16"/>
      <c r="E57" s="18"/>
    </row>
    <row r="58" spans="1:5" ht="39.65" customHeight="1" x14ac:dyDescent="0.3">
      <c r="A58" s="134" t="s">
        <v>50</v>
      </c>
      <c r="B58" s="120" t="str">
        <f>'Ryhmä 1'!B58</f>
        <v xml:space="preserve">Oppilaitoksemme on hyvin dynaaminen, jatkuvasti muuttuva. Olemme valmiit aukomaan uusia uria, emmekä pelkää epäonnistumista. </v>
      </c>
      <c r="C58" s="119">
        <f>C7</f>
        <v>0</v>
      </c>
    </row>
    <row r="59" spans="1:5" ht="39.65"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39.65"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39.65"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39.65"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39.65"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39.65"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20.5" customHeight="1" x14ac:dyDescent="0.25">
      <c r="A68" s="143" t="s">
        <v>68</v>
      </c>
      <c r="B68" s="144" t="str">
        <f>'Ryhmä 1'!B68</f>
        <v xml:space="preserve"> Organisaatioon keskittynyt</v>
      </c>
      <c r="C68" s="153"/>
      <c r="D68" s="16"/>
      <c r="E68" s="18"/>
    </row>
    <row r="69" spans="1:5" ht="39.65"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39.65"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39.65"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39.65"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39.65"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39.65"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39.65"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77"/>
  <sheetViews>
    <sheetView showGridLines="0" zoomScale="90" zoomScaleNormal="90" workbookViewId="0">
      <selection activeCell="AA1" sqref="AA1"/>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4" width="4.7265625" customWidth="1"/>
  </cols>
  <sheetData>
    <row r="1" spans="1:64" ht="54.65" customHeight="1" x14ac:dyDescent="0.3"/>
    <row r="2" spans="1:64" x14ac:dyDescent="0.3">
      <c r="B2" s="1" t="s">
        <v>162</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row>
    <row r="3" spans="1:64" x14ac:dyDescent="0.3">
      <c r="A3" s="2"/>
      <c r="B3" s="1"/>
      <c r="F3" s="155" t="s">
        <v>172</v>
      </c>
      <c r="G3" s="14"/>
    </row>
    <row r="4" spans="1:64" ht="40" customHeight="1" x14ac:dyDescent="0.25">
      <c r="A4" s="41" t="s">
        <v>69</v>
      </c>
      <c r="B4" s="54" t="str">
        <f>'Ryhmä 1'!B4</f>
        <v>Oppilaitoksemme on selkeästi säännelty ja jäsennetty organisaatio. Muodolliset säännöt ja vaatimukset ovat  meille tärkeitä lähtökohtia. Myös hyvin toimivilla toimintatavoilla ja prosesseilla on suuri merkitys.</v>
      </c>
      <c r="C4" s="49">
        <f t="shared" ref="C4:C31" si="0">SUM(F4:FF4)/IF(NOT(COUNT(F4:FF4)=0),COUNT(F4:FF4),1)</f>
        <v>0</v>
      </c>
      <c r="D4" s="11" t="s">
        <v>57</v>
      </c>
      <c r="E4" s="56"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row>
    <row r="5" spans="1:64" ht="40" customHeight="1" x14ac:dyDescent="0.25">
      <c r="A5" s="42" t="s">
        <v>70</v>
      </c>
      <c r="B5" s="30" t="str">
        <f>'Ryhmä 1'!B5</f>
        <v>Oppilaitoksemme on suuntautunut vahvasti tuloksellisuuteen. Meille on tärkeää, että opiskelijat oppivat paljon ja saavuttavat hyviä tuloksia.</v>
      </c>
      <c r="C5" s="50">
        <f t="shared" si="0"/>
        <v>0</v>
      </c>
      <c r="D5" s="11" t="s">
        <v>32</v>
      </c>
      <c r="E5" s="57"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40" customHeight="1" x14ac:dyDescent="0.25">
      <c r="A6" s="42" t="s">
        <v>71</v>
      </c>
      <c r="B6" s="30" t="str">
        <f>'Ryhmä 1'!B6</f>
        <v>Oppilaitoksemme on hyvin yhteisöllinen organisaatio. Olemme kuin yhtä suurta perhettä. Olemme tiiviisti yhteydessä toisiimme, ja kerromme toisillemme paljon myös itsestämme.</v>
      </c>
      <c r="C6" s="50">
        <f t="shared" si="0"/>
        <v>0</v>
      </c>
      <c r="D6" s="11" t="s">
        <v>43</v>
      </c>
      <c r="E6" s="57"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row>
    <row r="7" spans="1:64" ht="40" customHeight="1" x14ac:dyDescent="0.25">
      <c r="A7" s="43" t="s">
        <v>72</v>
      </c>
      <c r="B7" s="31" t="str">
        <f>'Ryhmä 1'!B7</f>
        <v xml:space="preserve">Oppilaitoksemme on hyvin dynaaminen, jatkuvasti muuttuva. Olemme valmiit aukomaan uusia uria, emmekä pelkää epäonnistumista. </v>
      </c>
      <c r="C7" s="51">
        <f t="shared" si="0"/>
        <v>0</v>
      </c>
      <c r="D7" s="11" t="s">
        <v>50</v>
      </c>
      <c r="E7" s="21" t="s">
        <v>6</v>
      </c>
      <c r="F7" s="92"/>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row>
    <row r="8" spans="1:64" ht="40" customHeight="1" x14ac:dyDescent="0.25">
      <c r="A8" s="44" t="s">
        <v>74</v>
      </c>
      <c r="B8" s="32" t="str">
        <f>'Ryhmä 1'!B8</f>
        <v>Oppilaitoksemme johtajia pidetään yleisesti välittävinä, tukea antavina ja kannustavina. Heille on tärkeää luottaa henkilöstöön ja se, että oppilaitoksen toiminta perustuu yhteiseen ymmärrykseen.</v>
      </c>
      <c r="C8" s="49">
        <f t="shared" si="0"/>
        <v>0</v>
      </c>
      <c r="D8" s="11" t="s">
        <v>40</v>
      </c>
      <c r="E8" s="58" t="s">
        <v>0</v>
      </c>
      <c r="F8" s="88"/>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1:64" ht="40" customHeight="1" x14ac:dyDescent="0.25">
      <c r="A9" s="45" t="s">
        <v>73</v>
      </c>
      <c r="B9" s="33"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1" t="s">
        <v>41</v>
      </c>
      <c r="E9" s="59"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row>
    <row r="10" spans="1:64" ht="40" customHeight="1" x14ac:dyDescent="0.25">
      <c r="A10" s="45" t="s">
        <v>75</v>
      </c>
      <c r="B10" s="33" t="str">
        <f>'Ryhmä 1'!B10</f>
        <v>Oppilaitoksemme johtajia pidetään yleisesti järjestelmällisinä ja toimintaa koordinoivina. Heitä kiinnostavat sujuvat prosessit. He valvovat vaatimusten täyttämistä ja sääntöjen noudattamista.</v>
      </c>
      <c r="C10" s="50">
        <f t="shared" si="0"/>
        <v>0</v>
      </c>
      <c r="D10" s="11" t="s">
        <v>42</v>
      </c>
      <c r="E10" s="59"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row>
    <row r="11" spans="1:64" ht="40" customHeight="1" x14ac:dyDescent="0.25">
      <c r="A11" s="46" t="s">
        <v>76</v>
      </c>
      <c r="B11" s="35" t="str">
        <f>'Ryhmä 1'!B11</f>
        <v>Oppilaitoksemme johtajia pidetään yleisesti suorituksiin ja tuloksiin suuntautuvina ja vaativina. He pitävät tärkeinä hyviä tuloksia ja todennettavissa olevia onnistumisia, joista voidaan kertoa oppilaitoksen sisällä
ja ulkopuolella.</v>
      </c>
      <c r="C11" s="51">
        <f t="shared" si="0"/>
        <v>0</v>
      </c>
      <c r="D11" s="11" t="s">
        <v>33</v>
      </c>
      <c r="E11" s="22"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row>
    <row r="12" spans="1:64" ht="40" customHeight="1" x14ac:dyDescent="0.25">
      <c r="A12" s="41" t="s">
        <v>77</v>
      </c>
      <c r="B12" s="54" t="str">
        <f>'Ryhmä 1'!B12</f>
        <v>Oppilaitoksemme henkilöstöjohtaminen on vahvasti suorituslähtöisyyteen sitoutunut. Tunnemme, että meidän tulee pyrkiä parhaaseen suoritukseen, ja saamme siitä tunnustusta ja arvostusta oppilaitoksen johdolta.</v>
      </c>
      <c r="C12" s="49">
        <f t="shared" si="0"/>
        <v>0</v>
      </c>
      <c r="D12" s="11" t="s">
        <v>34</v>
      </c>
      <c r="E12" s="56"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row>
    <row r="13" spans="1:64" ht="40" customHeight="1" x14ac:dyDescent="0.25">
      <c r="A13" s="42" t="s">
        <v>78</v>
      </c>
      <c r="B13" s="30"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1" t="s">
        <v>44</v>
      </c>
      <c r="E13" s="57"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row>
    <row r="14" spans="1:64" ht="40" customHeight="1" x14ac:dyDescent="0.25">
      <c r="A14" s="42" t="s">
        <v>79</v>
      </c>
      <c r="B14" s="30"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1" t="s">
        <v>51</v>
      </c>
      <c r="E14" s="57"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64" ht="40" customHeight="1" x14ac:dyDescent="0.25">
      <c r="A15" s="43" t="s">
        <v>80</v>
      </c>
      <c r="B15" s="31" t="str">
        <f>'Ryhmä 1'!B15</f>
        <v xml:space="preserve">Oppilaitoksemme henkilöstöjohtamiselle tunnusomaisia piirteitä ovat läpinäkyvyys, luotettavuus ja vakaat työsuhteet. Oppilaitoksen johto pitää tärkeinä selkeitä rooleja ja hierarkkisia rakenteita. </v>
      </c>
      <c r="C15" s="51">
        <f t="shared" si="0"/>
        <v>0</v>
      </c>
      <c r="D15" s="11" t="s">
        <v>58</v>
      </c>
      <c r="E15" s="21"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row>
    <row r="16" spans="1:64" ht="40" customHeight="1" x14ac:dyDescent="0.25">
      <c r="A16" s="44" t="s">
        <v>81</v>
      </c>
      <c r="B16" s="32" t="str">
        <f>'Ryhmä 1'!B16</f>
        <v>Oppilaitostamme pitävät koossa yhteinen pyrkimys innovointiin, yhteinen sitoutuminen luovaan kehittämiseen ja uusiin haasteisiin tarttuminen. Olemme ylpeitä, että saamme osallistua oppilaitoksessamme tärkeiden muutosten tekemiseen.</v>
      </c>
      <c r="C16" s="49">
        <f t="shared" si="0"/>
        <v>0</v>
      </c>
      <c r="D16" s="11" t="s">
        <v>52</v>
      </c>
      <c r="E16" s="5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1:64" ht="40" customHeight="1" x14ac:dyDescent="0.25">
      <c r="A17" s="45" t="s">
        <v>82</v>
      </c>
      <c r="B17" s="33"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1" t="s">
        <v>59</v>
      </c>
      <c r="E17" s="59"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row>
    <row r="18" spans="1:64" ht="40" customHeight="1" x14ac:dyDescent="0.25">
      <c r="A18" s="45" t="s">
        <v>83</v>
      </c>
      <c r="B18" s="33"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1" t="s">
        <v>35</v>
      </c>
      <c r="E18" s="59"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row>
    <row r="19" spans="1:64" ht="40" customHeight="1" x14ac:dyDescent="0.25">
      <c r="A19" s="46" t="s">
        <v>84</v>
      </c>
      <c r="B19" s="35" t="str">
        <f>'Ryhmä 1'!B19</f>
        <v>Oppilaitostamme pitävät koossa lojaalius, keskinäinen luottamus ja yhteenkuuluvuuden tunne. Henkilökohtainen sitoutuminen oppilaitokseen, erityisesti hyvän sosiaalisen ilmapiirin ylläpitämiseen, on korkealla tasolla.</v>
      </c>
      <c r="C19" s="51">
        <f t="shared" si="0"/>
        <v>0</v>
      </c>
      <c r="D19" s="11" t="s">
        <v>45</v>
      </c>
      <c r="E19" s="22"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row>
    <row r="20" spans="1:64" ht="40" customHeight="1" x14ac:dyDescent="0.25">
      <c r="A20" s="41" t="s">
        <v>85</v>
      </c>
      <c r="B20" s="54"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49">
        <f t="shared" si="0"/>
        <v>0</v>
      </c>
      <c r="D20" s="11" t="s">
        <v>60</v>
      </c>
      <c r="E20" s="56"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row>
    <row r="21" spans="1:64" ht="40" customHeight="1" x14ac:dyDescent="0.25">
      <c r="A21" s="42" t="s">
        <v>86</v>
      </c>
      <c r="B21" s="30" t="str">
        <f>'Ryhmä 1'!B21</f>
        <v>Oppilaitoksessamme pyritään pysymään ajantasalla. Tavoitteena on olla tienraivaaja ja edelläkävijä. Kokeilemme jatkuvasti uusia asioita ja kartoitamme aktiivisesti muita vaihtoehtoja.</v>
      </c>
      <c r="C21" s="50">
        <f t="shared" si="0"/>
        <v>0</v>
      </c>
      <c r="D21" s="11" t="s">
        <v>53</v>
      </c>
      <c r="E21" s="57"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row>
    <row r="22" spans="1:64" ht="40" customHeight="1" x14ac:dyDescent="0.25">
      <c r="A22" s="42" t="s">
        <v>87</v>
      </c>
      <c r="B22" s="30" t="str">
        <f>'Ryhmä 1'!B22</f>
        <v>Oppilaitoksessamme painotetaan sosiaalista kanssakäymistä. Henkilökohtaista kehittymistä edistetään – varsinkin, jos se palvelee koko organisaatiota tai vie meitä eteenpäin tiiminä.</v>
      </c>
      <c r="C22" s="50">
        <f t="shared" si="0"/>
        <v>0</v>
      </c>
      <c r="D22" s="11" t="s">
        <v>46</v>
      </c>
      <c r="E22" s="57"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row>
    <row r="23" spans="1:64" ht="40" customHeight="1" x14ac:dyDescent="0.25">
      <c r="A23" s="43" t="s">
        <v>88</v>
      </c>
      <c r="B23" s="31" t="str">
        <f>'Ryhmä 1'!B23</f>
        <v>Oppilaitoksellemme on tärkeää kuulua parhaimmistoon. Kunnianhimoisten tavoitteiden ja näkyvän menestyksen saavuttaminen muihin verrattuna on tärkeää (esim. hyvät oppimistulokset, korkea valmistumisaste).</v>
      </c>
      <c r="C23" s="51">
        <f t="shared" si="0"/>
        <v>0</v>
      </c>
      <c r="D23" s="11" t="s">
        <v>36</v>
      </c>
      <c r="E23" s="21"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row>
    <row r="24" spans="1:64" ht="40" customHeight="1" x14ac:dyDescent="0.25">
      <c r="A24" s="47" t="s">
        <v>89</v>
      </c>
      <c r="B24" s="32" t="str">
        <f>'Ryhmä 1'!B24</f>
        <v>Oppilaitoksemme menestyksen mittareita ovat opetushenkilöstön hyvä yhteistyö ja hyvät keskinäiset suhteet, jotka perustuvat keskinäiseen ymmärrykseen, luottamukseen ja avoimuuteen.</v>
      </c>
      <c r="C24" s="49">
        <f t="shared" si="0"/>
        <v>0</v>
      </c>
      <c r="D24" s="11" t="s">
        <v>47</v>
      </c>
      <c r="E24" s="5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1:64" ht="40" customHeight="1" x14ac:dyDescent="0.25">
      <c r="A25" s="45" t="s">
        <v>90</v>
      </c>
      <c r="B25" s="33" t="str">
        <f>'Ryhmä 1'!B25</f>
        <v>Oppilaitoksemme menestyksen mittareita ovat hyvä suoritustaso, suoritettujen tutkintojen määrä, menestyminen ammatissa ja jatko-opinnoissa, urapolut sekä hyvä maine.</v>
      </c>
      <c r="C25" s="50">
        <f t="shared" si="0"/>
        <v>0</v>
      </c>
      <c r="D25" s="11" t="s">
        <v>37</v>
      </c>
      <c r="E25" s="59"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64" ht="40" customHeight="1" x14ac:dyDescent="0.25">
      <c r="A26" s="45" t="s">
        <v>91</v>
      </c>
      <c r="B26" s="33" t="str">
        <f>'Ryhmä 1'!B26</f>
        <v xml:space="preserve">Oppilaitoksemme menestyksen mittareita ovat tehokkuus ja luotettavuus, hyvä suunnittelu sekä käytettävissä olevien resurssien tehokas käyttö. </v>
      </c>
      <c r="C26" s="50">
        <f t="shared" si="0"/>
        <v>0</v>
      </c>
      <c r="D26" s="11" t="s">
        <v>61</v>
      </c>
      <c r="E26" s="59"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row>
    <row r="27" spans="1:64" ht="40" customHeight="1" x14ac:dyDescent="0.25">
      <c r="A27" s="46" t="s">
        <v>92</v>
      </c>
      <c r="B27" s="35" t="str">
        <f>'Ryhmä 1'!B27</f>
        <v xml:space="preserve">Oppilaitoksemme menestyksen mittareita ovat uusimpien kehitysaskeleiden, menetelmien ja tekniikoiden huolellinen käyttöönotto sekä onnistuneesti toteutetut kehityshankkeet. </v>
      </c>
      <c r="C27" s="51">
        <f t="shared" si="0"/>
        <v>0</v>
      </c>
      <c r="D27" s="11" t="s">
        <v>54</v>
      </c>
      <c r="E27" s="22"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row>
    <row r="28" spans="1:64" ht="40" customHeight="1" x14ac:dyDescent="0.25">
      <c r="A28" s="41" t="s">
        <v>93</v>
      </c>
      <c r="B28" s="54" t="str">
        <f>'Ryhmä 1'!B28</f>
        <v>Oppilaitoksessamme laatu tarkoittaa sitä, että vastaamme dynaamisesti yhteiskunnan muuttuviin vaatimuksiin ja kehitymme jatkuvasti.</v>
      </c>
      <c r="C28" s="49">
        <f t="shared" si="0"/>
        <v>0</v>
      </c>
      <c r="D28" s="11" t="s">
        <v>55</v>
      </c>
      <c r="E28" s="56"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ht="40" customHeight="1" x14ac:dyDescent="0.25">
      <c r="A29" s="42" t="s">
        <v>94</v>
      </c>
      <c r="B29" s="30" t="str">
        <f>'Ryhmä 1'!B29</f>
        <v>Oppilaitoksessamme laatu tarkoittaa sitä, että työntekijät antavat toisilleen arvostavaa palautetta ja parannusehdotuksia ja auttavat toinen toisiaan niiden viemisessä käytäntöön.</v>
      </c>
      <c r="C29" s="50">
        <f t="shared" si="0"/>
        <v>0</v>
      </c>
      <c r="D29" s="11" t="s">
        <v>48</v>
      </c>
      <c r="E29" s="57"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row>
    <row r="30" spans="1:64" ht="40" customHeight="1" x14ac:dyDescent="0.25">
      <c r="A30" s="42" t="s">
        <v>95</v>
      </c>
      <c r="B30" s="30" t="str">
        <f>'Ryhmä 1'!B30</f>
        <v>Oppilaitoksessamme laatu tarkoittaa sitä, että tärkeät työprosessit selitetään perusteellisesti ja koordinoidaan asianmukaisesti ja prosessit toimivat optimaalisesti.</v>
      </c>
      <c r="C30" s="50">
        <f t="shared" si="0"/>
        <v>0</v>
      </c>
      <c r="D30" s="11" t="s">
        <v>62</v>
      </c>
      <c r="E30" s="57"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row>
    <row r="31" spans="1:64" ht="40" customHeight="1" x14ac:dyDescent="0.25">
      <c r="A31" s="48" t="s">
        <v>96</v>
      </c>
      <c r="B31" s="55" t="str">
        <f>'Ryhmä 1'!B31</f>
        <v>Oppilaitoksessamme laatu tarkoittaa sitä, että kaikki asetetut oppimistavoitteet saavutetaan ja saamme opiskelijat hyödyntämään koko potentiaaliaan ja suoriutumaan parhaalla mahdollisella tavalla.</v>
      </c>
      <c r="C31" s="53">
        <f t="shared" si="0"/>
        <v>0</v>
      </c>
      <c r="D31" s="11" t="s">
        <v>38</v>
      </c>
      <c r="E31" s="60"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row>
    <row r="32" spans="1:64" x14ac:dyDescent="0.3">
      <c r="B32" s="2" t="str">
        <f>'Ryhmä 1'!B32</f>
        <v>Totalt</v>
      </c>
      <c r="C32" s="82">
        <f>SUM(C4:C31)</f>
        <v>0</v>
      </c>
    </row>
    <row r="35" spans="1:5" s="137" customFormat="1" ht="19.5" customHeight="1" x14ac:dyDescent="0.25">
      <c r="A35" s="143" t="s">
        <v>65</v>
      </c>
      <c r="B35" s="147" t="str">
        <f>'Ryhmä 1'!B35</f>
        <v xml:space="preserve"> Tuloksellisuuteen keskittynyt </v>
      </c>
      <c r="C35" s="148"/>
      <c r="D35" s="16"/>
      <c r="E35" s="18"/>
    </row>
    <row r="36" spans="1:5" ht="39.65" customHeight="1" x14ac:dyDescent="0.3">
      <c r="A36" s="134" t="s">
        <v>32</v>
      </c>
      <c r="B36" s="120" t="str">
        <f>'Ryhmä 1'!B36</f>
        <v>Oppilaitoksemme on suuntautunut vahvasti tuloksellisuuteen. Meille on tärkeää, että opiskelijat oppivat paljon ja saavuttavat hyviä tuloksia.</v>
      </c>
      <c r="C36" s="119">
        <f>C5</f>
        <v>0</v>
      </c>
    </row>
    <row r="37" spans="1:5" ht="39.65"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39.65"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39.65"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39.65"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39.65"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39.65" customHeight="1" x14ac:dyDescent="0.3">
      <c r="A42" s="136" t="s">
        <v>38</v>
      </c>
      <c r="B42" s="122" t="str">
        <f>'Ryhmä 1'!B42</f>
        <v>Oppilaitoksessamme laatu tarkoittaa sitä, että kaikki asetetut oppimistavoitteet saavutetaan ja saamme opiskelijat hyödyntämään koko potentiaaliaan ja suoriutumaan parhaalla mahdollisella tavalla.</v>
      </c>
      <c r="C42" s="128">
        <f>C31</f>
        <v>0</v>
      </c>
    </row>
    <row r="43" spans="1:5" x14ac:dyDescent="0.3">
      <c r="A43" s="96"/>
      <c r="B43" s="97" t="str">
        <f>'Ryhmä 1'!B43</f>
        <v>Summa A</v>
      </c>
      <c r="C43" s="105">
        <f>SUM(C36:C42)</f>
        <v>0</v>
      </c>
    </row>
    <row r="44" spans="1:5" ht="12" customHeight="1" x14ac:dyDescent="0.3">
      <c r="A44" s="99"/>
      <c r="B44" s="100" t="str">
        <f>'Ryhmä 1'!B44</f>
        <v>Keskiarvo A</v>
      </c>
      <c r="C44" s="129">
        <f>(C43/7)</f>
        <v>0</v>
      </c>
      <c r="D44"/>
      <c r="E44"/>
    </row>
    <row r="46" spans="1:5" s="137" customFormat="1" ht="19.5" customHeight="1" x14ac:dyDescent="0.25">
      <c r="A46" s="143" t="s">
        <v>66</v>
      </c>
      <c r="B46" s="147" t="str">
        <f>'Ryhmä 1'!B46</f>
        <v>Sisäiseen vuorovaikutukseen keskittynyt</v>
      </c>
      <c r="C46" s="148"/>
      <c r="D46" s="16"/>
      <c r="E46" s="18"/>
    </row>
    <row r="47" spans="1:5" ht="39.65"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39.65"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39.65"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39.65"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39.65"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39.65"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39.65" customHeight="1" x14ac:dyDescent="0.3">
      <c r="A53" s="136" t="s">
        <v>48</v>
      </c>
      <c r="B53" s="122" t="str">
        <f>'Ryhmä 1'!B53</f>
        <v>Oppilaitoksessamme laatu tarkoittaa sitä, että työntekijät antavat toisilleen arvostavaa palautetta ja parannusehdotuksia ja auttavat toinen toisiaan niiden viemisessä käytäntöön.</v>
      </c>
      <c r="C53" s="128">
        <f>C29</f>
        <v>0</v>
      </c>
    </row>
    <row r="54" spans="1:5" x14ac:dyDescent="0.3">
      <c r="A54" s="96"/>
      <c r="B54" s="97" t="str">
        <f>'Ryhmä 1'!B54</f>
        <v>Summa B</v>
      </c>
      <c r="C54" s="105">
        <f>SUM(C47:C53)</f>
        <v>0</v>
      </c>
    </row>
    <row r="55" spans="1:5" x14ac:dyDescent="0.3">
      <c r="A55" s="99"/>
      <c r="B55" s="100" t="str">
        <f>'Ryhmä 1'!B55</f>
        <v>Keskiarvo B</v>
      </c>
      <c r="C55" s="129">
        <f>C54/7</f>
        <v>0</v>
      </c>
      <c r="D55"/>
      <c r="E55"/>
    </row>
    <row r="57" spans="1:5" s="137" customFormat="1" ht="19.5" customHeight="1" x14ac:dyDescent="0.25">
      <c r="A57" s="143" t="s">
        <v>67</v>
      </c>
      <c r="B57" s="147" t="str">
        <f>'Ryhmä 1'!B57</f>
        <v xml:space="preserve"> Innovointiin keskittynyt</v>
      </c>
      <c r="C57" s="148"/>
      <c r="D57" s="16"/>
      <c r="E57" s="18"/>
    </row>
    <row r="58" spans="1:5" ht="39.65" customHeight="1" x14ac:dyDescent="0.3">
      <c r="A58" s="134" t="s">
        <v>50</v>
      </c>
      <c r="B58" s="120" t="str">
        <f>'Ryhmä 1'!B58</f>
        <v xml:space="preserve">Oppilaitoksemme on hyvin dynaaminen, jatkuvasti muuttuva. Olemme valmiit aukomaan uusia uria, emmekä pelkää epäonnistumista. </v>
      </c>
      <c r="C58" s="119">
        <f>C7</f>
        <v>0</v>
      </c>
    </row>
    <row r="59" spans="1:5" ht="39.65"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39.65"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39.65"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39.65"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39.65"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39.65" customHeight="1" x14ac:dyDescent="0.3">
      <c r="A64" s="136" t="s">
        <v>55</v>
      </c>
      <c r="B64" s="122" t="str">
        <f>'Ryhmä 1'!B64</f>
        <v>Oppilaitoksessamme laatu tarkoittaa sitä, että vastaamme dynaamisesti yhteiskunnan muuttuviin vaatimuksiin ja kehitymme jatkuvasti.</v>
      </c>
      <c r="C64" s="128">
        <f>C28</f>
        <v>0</v>
      </c>
    </row>
    <row r="65" spans="1:5" x14ac:dyDescent="0.3">
      <c r="A65" s="96"/>
      <c r="B65" s="97" t="str">
        <f>'Ryhmä 1'!B65</f>
        <v>Summa C</v>
      </c>
      <c r="C65" s="105">
        <f>SUM(C58:C64)</f>
        <v>0</v>
      </c>
    </row>
    <row r="66" spans="1:5" x14ac:dyDescent="0.3">
      <c r="A66" s="99"/>
      <c r="B66" s="100" t="str">
        <f>'Ryhmä 1'!B66</f>
        <v>Keskiarvo C</v>
      </c>
      <c r="C66" s="130">
        <f>(C65/7)</f>
        <v>0</v>
      </c>
      <c r="D66"/>
      <c r="E66"/>
    </row>
    <row r="68" spans="1:5" s="137" customFormat="1" ht="19.5" customHeight="1" x14ac:dyDescent="0.25">
      <c r="A68" s="143" t="s">
        <v>68</v>
      </c>
      <c r="B68" s="147" t="str">
        <f>'Ryhmä 1'!B68</f>
        <v xml:space="preserve"> Organisaatioon keskittynyt</v>
      </c>
      <c r="C68" s="148"/>
      <c r="D68" s="16"/>
      <c r="E68" s="18"/>
    </row>
    <row r="69" spans="1:5" ht="39.65"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39.65"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39.65"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39.65"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39.65"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39.65"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39.65" customHeight="1" x14ac:dyDescent="0.3">
      <c r="A75" s="136" t="s">
        <v>62</v>
      </c>
      <c r="B75" s="122" t="str">
        <f>'Ryhmä 1'!B75</f>
        <v>Oppilaitoksessamme laatu tarkoittaa sitä, että tärkeät työprosessit selitetään perusteellisesti ja koordinoidaan asianmukaisesti ja prosessit toimivat optimaalisesti.</v>
      </c>
      <c r="C75" s="128">
        <f>C30</f>
        <v>0</v>
      </c>
    </row>
    <row r="76" spans="1:5" x14ac:dyDescent="0.3">
      <c r="A76" s="96"/>
      <c r="B76" s="97" t="str">
        <f>'Ryhmä 1'!B76</f>
        <v>Summa D</v>
      </c>
      <c r="C76" s="105">
        <f>SUM(C69:C75)</f>
        <v>0</v>
      </c>
    </row>
    <row r="77" spans="1:5" x14ac:dyDescent="0.3">
      <c r="A77" s="99"/>
      <c r="B77" s="100" t="str">
        <f>'Ryhmä 1'!B77</f>
        <v>Keskiarvo D</v>
      </c>
      <c r="C77" s="129">
        <f>C76/7</f>
        <v>0</v>
      </c>
      <c r="D77"/>
      <c r="E77"/>
    </row>
  </sheetData>
  <mergeCells count="1">
    <mergeCell ref="F2:AI2"/>
  </mergeCells>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L77"/>
  <sheetViews>
    <sheetView showGridLines="0" zoomScale="90" zoomScaleNormal="90" workbookViewId="0">
      <selection activeCell="E1" sqref="E1"/>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4" width="4.7265625" customWidth="1"/>
  </cols>
  <sheetData>
    <row r="1" spans="1:64" ht="54.65" customHeight="1" x14ac:dyDescent="0.3"/>
    <row r="2" spans="1:64" x14ac:dyDescent="0.3">
      <c r="B2" s="1" t="s">
        <v>163</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row>
    <row r="3" spans="1:64" x14ac:dyDescent="0.3">
      <c r="A3" s="2"/>
      <c r="B3" s="1"/>
      <c r="F3" s="155" t="s">
        <v>173</v>
      </c>
      <c r="G3" s="14"/>
    </row>
    <row r="4" spans="1:64" ht="40"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 t="shared" ref="C4:C31" si="0">SUM(F4:FF4)/IF(NOT(COUNT(F4:FF4)=0),COUNT(F4:FF4),1)</f>
        <v>0</v>
      </c>
      <c r="D4" s="11" t="s">
        <v>57</v>
      </c>
      <c r="E4" s="56"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row>
    <row r="5" spans="1:64" ht="40" customHeight="1" x14ac:dyDescent="0.25">
      <c r="A5" s="42" t="s">
        <v>70</v>
      </c>
      <c r="B5" s="24" t="str">
        <f>'Ryhmä 1'!B5</f>
        <v>Oppilaitoksemme on suuntautunut vahvasti tuloksellisuuteen. Meille on tärkeää, että opiskelijat oppivat paljon ja saavuttavat hyviä tuloksia.</v>
      </c>
      <c r="C5" s="50">
        <f t="shared" si="0"/>
        <v>0</v>
      </c>
      <c r="D5" s="11" t="s">
        <v>32</v>
      </c>
      <c r="E5" s="57"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row>
    <row r="6" spans="1:64" ht="40"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1" t="s">
        <v>43</v>
      </c>
      <c r="E6" s="57"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row>
    <row r="7" spans="1:64" ht="40" customHeight="1" x14ac:dyDescent="0.25">
      <c r="A7" s="43" t="s">
        <v>72</v>
      </c>
      <c r="B7" s="26" t="str">
        <f>'Ryhmä 1'!B7</f>
        <v xml:space="preserve">Oppilaitoksemme on hyvin dynaaminen, jatkuvasti muuttuva. Olemme valmiit aukomaan uusia uria, emmekä pelkää epäonnistumista. </v>
      </c>
      <c r="C7" s="65">
        <f t="shared" si="0"/>
        <v>0</v>
      </c>
      <c r="D7" s="11" t="s">
        <v>50</v>
      </c>
      <c r="E7" s="68"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row>
    <row r="8" spans="1:64" ht="40"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1" t="s">
        <v>40</v>
      </c>
      <c r="E8" s="69"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1:64" ht="40"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1" t="s">
        <v>41</v>
      </c>
      <c r="E9" s="59"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row>
    <row r="10" spans="1:64" ht="40"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1" t="s">
        <v>42</v>
      </c>
      <c r="E10" s="59"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row>
    <row r="11" spans="1:64" ht="40"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1" t="s">
        <v>33</v>
      </c>
      <c r="E11" s="70"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row>
    <row r="12" spans="1:64" ht="40"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1" t="s">
        <v>34</v>
      </c>
      <c r="E12" s="71"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row>
    <row r="13" spans="1:64" ht="40"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1" t="s">
        <v>44</v>
      </c>
      <c r="E13" s="57"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row>
    <row r="14" spans="1:64" ht="40"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1" t="s">
        <v>51</v>
      </c>
      <c r="E14" s="57"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row>
    <row r="15" spans="1:64" ht="40"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1" t="s">
        <v>58</v>
      </c>
      <c r="E15" s="68"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row>
    <row r="16" spans="1:64" ht="40"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1" t="s">
        <v>52</v>
      </c>
      <c r="E16" s="69"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1:64" ht="40"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1" t="s">
        <v>59</v>
      </c>
      <c r="E17" s="59"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row>
    <row r="18" spans="1:64" ht="40"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1" t="s">
        <v>35</v>
      </c>
      <c r="E18" s="59"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row>
    <row r="19" spans="1:64" ht="40"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1" t="s">
        <v>45</v>
      </c>
      <c r="E19" s="70"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row>
    <row r="20" spans="1:64" ht="40"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1" t="s">
        <v>60</v>
      </c>
      <c r="E20" s="71"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row>
    <row r="21" spans="1:64" ht="40"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1" t="s">
        <v>53</v>
      </c>
      <c r="E21" s="57"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row>
    <row r="22" spans="1:64" ht="40"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1" t="s">
        <v>46</v>
      </c>
      <c r="E22" s="57"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row>
    <row r="23" spans="1:64" ht="40"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1" t="s">
        <v>36</v>
      </c>
      <c r="E23" s="68"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row>
    <row r="24" spans="1:64" ht="40"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1" t="s">
        <v>47</v>
      </c>
      <c r="E24" s="69"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1:64" ht="40"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1" t="s">
        <v>37</v>
      </c>
      <c r="E25" s="59"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1:64" ht="40"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1" t="s">
        <v>61</v>
      </c>
      <c r="E26" s="59"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row>
    <row r="27" spans="1:64" ht="40"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1" t="s">
        <v>54</v>
      </c>
      <c r="E27" s="70"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row>
    <row r="28" spans="1:64" ht="40" customHeight="1" x14ac:dyDescent="0.25">
      <c r="A28" s="41" t="s">
        <v>93</v>
      </c>
      <c r="B28" s="67" t="str">
        <f>'Ryhmä 1'!B28</f>
        <v>Oppilaitoksessamme laatu tarkoittaa sitä, että vastaamme dynaamisesti yhteiskunnan muuttuviin vaatimuksiin ja kehitymme jatkuvasti.</v>
      </c>
      <c r="C28" s="66">
        <f t="shared" si="0"/>
        <v>0</v>
      </c>
      <c r="D28" s="11" t="s">
        <v>55</v>
      </c>
      <c r="E28" s="71"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row>
    <row r="29" spans="1:64" ht="40"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1" t="s">
        <v>48</v>
      </c>
      <c r="E29" s="57"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row>
    <row r="30" spans="1:64" ht="40"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1" t="s">
        <v>62</v>
      </c>
      <c r="E30" s="57"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row>
    <row r="31" spans="1:64" ht="40"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1" t="s">
        <v>38</v>
      </c>
      <c r="E31" s="60"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row>
    <row r="32" spans="1:64" x14ac:dyDescent="0.3">
      <c r="B32" s="2" t="str">
        <f>'Ryhmä 1'!B32</f>
        <v>Totalt</v>
      </c>
      <c r="C32" s="82">
        <f>SUM(C4:C31)</f>
        <v>0</v>
      </c>
    </row>
    <row r="35" spans="1:5" ht="19.5" customHeight="1" x14ac:dyDescent="0.3">
      <c r="A35" s="143" t="s">
        <v>65</v>
      </c>
      <c r="B35" s="144" t="str">
        <f>'Ryhmä 1'!B35</f>
        <v xml:space="preserve"> Tuloksellisuuteen keskittynyt </v>
      </c>
      <c r="C35" s="149"/>
    </row>
    <row r="36" spans="1:5" ht="40" customHeight="1" x14ac:dyDescent="0.3">
      <c r="A36" s="139" t="s">
        <v>32</v>
      </c>
      <c r="B36" s="115" t="str">
        <f>'Ryhmä 1'!B36</f>
        <v>Oppilaitoksemme on suuntautunut vahvasti tuloksellisuuteen. Meille on tärkeää, että opiskelijat oppivat paljon ja saavuttavat hyviä tuloksia.</v>
      </c>
      <c r="C36" s="119">
        <f>C5</f>
        <v>0</v>
      </c>
    </row>
    <row r="37" spans="1:5" ht="40" customHeight="1" x14ac:dyDescent="0.3">
      <c r="A37" s="142" t="s">
        <v>33</v>
      </c>
      <c r="B37" s="103"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0" customHeight="1" x14ac:dyDescent="0.3">
      <c r="A38" s="142" t="s">
        <v>34</v>
      </c>
      <c r="B38" s="103"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0" customHeight="1" x14ac:dyDescent="0.3">
      <c r="A39" s="142" t="s">
        <v>35</v>
      </c>
      <c r="B39" s="103"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0" customHeight="1" x14ac:dyDescent="0.3">
      <c r="A40" s="142" t="s">
        <v>36</v>
      </c>
      <c r="B40" s="103" t="str">
        <f>'Ryhmä 1'!B40</f>
        <v>Oppilaitoksellemme on tärkeää kuulua parhaimmistoon. Kunnianhimoisten tavoitteiden ja näkyvän menestyksen saavuttaminen muihin verrattuna on tärkeää (esim. hyvät oppimistulokset, korkea valmistumisaste).</v>
      </c>
      <c r="C40" s="106">
        <f>C23</f>
        <v>0</v>
      </c>
    </row>
    <row r="41" spans="1:5" ht="40" customHeight="1" x14ac:dyDescent="0.3">
      <c r="A41" s="142" t="s">
        <v>37</v>
      </c>
      <c r="B41" s="103" t="str">
        <f>'Ryhmä 1'!B41</f>
        <v>Oppilaitoksemme menestyksen mittareita ovat hyvä suoritustaso, suoritettujen tutkintojen määrä, menestyminen ammatissa ja jatko-opinnoissa, urapolut sekä hyvä maine.</v>
      </c>
      <c r="C41" s="106">
        <f>C25</f>
        <v>0</v>
      </c>
    </row>
    <row r="42" spans="1:5" ht="40" customHeight="1" x14ac:dyDescent="0.3">
      <c r="A42" s="141" t="s">
        <v>38</v>
      </c>
      <c r="B42" s="138" t="str">
        <f>'Ryhmä 1'!B42</f>
        <v>Oppilaitoksessamme laatu tarkoittaa sitä, että kaikki asetetut oppimistavoitteet saavutetaan ja saamme opiskelijat hyödyntämään koko potentiaaliaan ja suoriutumaan parhaalla mahdollisella tavalla.</v>
      </c>
      <c r="C42" s="128">
        <f>C31</f>
        <v>0</v>
      </c>
    </row>
    <row r="43" spans="1:5" x14ac:dyDescent="0.3">
      <c r="A43" s="96"/>
      <c r="B43" s="97" t="str">
        <f>'Ryhmä 1'!B43</f>
        <v>Summa A</v>
      </c>
      <c r="C43" s="105">
        <f>SUM(C36:C42)</f>
        <v>0</v>
      </c>
    </row>
    <row r="44" spans="1:5" ht="12" customHeight="1" x14ac:dyDescent="0.3">
      <c r="A44" s="99"/>
      <c r="B44" s="100" t="str">
        <f>'Ryhmä 1'!B44</f>
        <v>Keskiarvo A</v>
      </c>
      <c r="C44" s="129">
        <f>(C43/7)</f>
        <v>0</v>
      </c>
      <c r="D44"/>
      <c r="E44"/>
    </row>
    <row r="46" spans="1:5" ht="19.5" customHeight="1" x14ac:dyDescent="0.3">
      <c r="A46" s="143" t="s">
        <v>66</v>
      </c>
      <c r="B46" s="144" t="str">
        <f>'Ryhmä 1'!B46</f>
        <v>Sisäiseen vuorovaikutukseen keskittynyt</v>
      </c>
      <c r="C46" s="149"/>
    </row>
    <row r="47" spans="1:5" ht="40" customHeight="1" x14ac:dyDescent="0.3">
      <c r="A47" s="139" t="s">
        <v>43</v>
      </c>
      <c r="B47" s="115" t="str">
        <f>'Ryhmä 1'!B47</f>
        <v>Oppilaitoksemme on hyvin yhteisöllinen organisaatio. Olemme kuin yhtä suurta perhettä. Olemme tiiviisti yhteydessä toisiimme, ja kerromme toisillemme paljon myös itsestämme.</v>
      </c>
      <c r="C47" s="119">
        <f>C6</f>
        <v>0</v>
      </c>
    </row>
    <row r="48" spans="1:5" ht="40" customHeight="1" x14ac:dyDescent="0.3">
      <c r="A48" s="142" t="s">
        <v>40</v>
      </c>
      <c r="B48" s="103" t="str">
        <f>'Ryhmä 1'!B48</f>
        <v>Oppilaitoksemme johtajia pidetään yleisesti välittävinä, tukea antavina ja kannustavina. Heille on tärkeää luottaa henkilöstöön ja se, että oppilaitoksen toiminta perustuu yhteiseen ymmärrykseen.</v>
      </c>
      <c r="C48" s="106">
        <f>C8</f>
        <v>0</v>
      </c>
    </row>
    <row r="49" spans="1:5" ht="40" customHeight="1" x14ac:dyDescent="0.3">
      <c r="A49" s="142" t="s">
        <v>44</v>
      </c>
      <c r="B49" s="116"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0" customHeight="1" x14ac:dyDescent="0.3">
      <c r="A50" s="142" t="s">
        <v>45</v>
      </c>
      <c r="B50" s="103"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0" customHeight="1" x14ac:dyDescent="0.3">
      <c r="A51" s="142" t="s">
        <v>46</v>
      </c>
      <c r="B51" s="103" t="str">
        <f>'Ryhmä 1'!B51</f>
        <v>Oppilaitoksessamme painotetaan sosiaalista kanssakäymistä. Henkilökohtaista kehittymistä edistetään – varsinkin, jos se palvelee koko organisaatiota tai vie meitä eteenpäin tiiminä.</v>
      </c>
      <c r="C51" s="106">
        <f>C22</f>
        <v>0</v>
      </c>
    </row>
    <row r="52" spans="1:5" ht="40" customHeight="1" x14ac:dyDescent="0.3">
      <c r="A52" s="142" t="s">
        <v>47</v>
      </c>
      <c r="B52" s="103" t="str">
        <f>'Ryhmä 1'!B52</f>
        <v>Oppilaitoksemme menestyksen mittareita ovat opetushenkilöstön hyvä yhteistyö ja hyvät keskinäiset suhteet, jotka perustuvat keskinäiseen ymmärrykseen, luottamukseen ja avoimuuteen.</v>
      </c>
      <c r="C52" s="106">
        <f>C24</f>
        <v>0</v>
      </c>
    </row>
    <row r="53" spans="1:5" ht="40" customHeight="1" x14ac:dyDescent="0.3">
      <c r="A53" s="141" t="s">
        <v>48</v>
      </c>
      <c r="B53" s="138" t="str">
        <f>'Ryhmä 1'!B53</f>
        <v>Oppilaitoksessamme laatu tarkoittaa sitä, että työntekijät antavat toisilleen arvostavaa palautetta ja parannusehdotuksia ja auttavat toinen toisiaan niiden viemisessä käytäntöön.</v>
      </c>
      <c r="C53" s="128">
        <f>C29</f>
        <v>0</v>
      </c>
    </row>
    <row r="54" spans="1:5" x14ac:dyDescent="0.3">
      <c r="A54" s="96"/>
      <c r="B54" s="97" t="str">
        <f>'Ryhmä 1'!B54</f>
        <v>Summa B</v>
      </c>
      <c r="C54" s="105">
        <f>SUM(C47:C53)</f>
        <v>0</v>
      </c>
    </row>
    <row r="55" spans="1:5" x14ac:dyDescent="0.3">
      <c r="A55" s="99"/>
      <c r="B55" s="100" t="str">
        <f>'Ryhmä 1'!B55</f>
        <v>Keskiarvo B</v>
      </c>
      <c r="C55" s="129">
        <f>C54/7</f>
        <v>0</v>
      </c>
      <c r="D55"/>
      <c r="E55"/>
    </row>
    <row r="57" spans="1:5" ht="19.5" customHeight="1" x14ac:dyDescent="0.3">
      <c r="A57" s="143" t="s">
        <v>67</v>
      </c>
      <c r="B57" s="144" t="str">
        <f>'Ryhmä 1'!B57</f>
        <v xml:space="preserve"> Innovointiin keskittynyt</v>
      </c>
      <c r="C57" s="149"/>
    </row>
    <row r="58" spans="1:5" ht="40" customHeight="1" x14ac:dyDescent="0.3">
      <c r="A58" s="139" t="s">
        <v>50</v>
      </c>
      <c r="B58" s="115" t="str">
        <f>'Ryhmä 1'!B58</f>
        <v xml:space="preserve">Oppilaitoksemme on hyvin dynaaminen, jatkuvasti muuttuva. Olemme valmiit aukomaan uusia uria, emmekä pelkää epäonnistumista. </v>
      </c>
      <c r="C58" s="119">
        <f>C7</f>
        <v>0</v>
      </c>
    </row>
    <row r="59" spans="1:5" ht="40" customHeight="1" x14ac:dyDescent="0.3">
      <c r="A59" s="142" t="s">
        <v>41</v>
      </c>
      <c r="B59" s="103"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0" customHeight="1" x14ac:dyDescent="0.3">
      <c r="A60" s="142" t="s">
        <v>51</v>
      </c>
      <c r="B60" s="103"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0" customHeight="1" x14ac:dyDescent="0.3">
      <c r="A61" s="142" t="s">
        <v>52</v>
      </c>
      <c r="B61" s="103"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0" customHeight="1" x14ac:dyDescent="0.3">
      <c r="A62" s="142" t="s">
        <v>53</v>
      </c>
      <c r="B62" s="103" t="str">
        <f>'Ryhmä 1'!B62</f>
        <v>Oppilaitoksessamme pyritään pysymään ajantasalla. Tavoitteena on olla tienraivaaja ja edelläkävijä. Kokeilemme jatkuvasti uusia asioita ja kartoitamme aktiivisesti muita vaihtoehtoja.</v>
      </c>
      <c r="C62" s="106">
        <f>C21</f>
        <v>0</v>
      </c>
    </row>
    <row r="63" spans="1:5" ht="40" customHeight="1" x14ac:dyDescent="0.3">
      <c r="A63" s="142" t="s">
        <v>54</v>
      </c>
      <c r="B63" s="103" t="str">
        <f>'Ryhmä 1'!B63</f>
        <v xml:space="preserve">Oppilaitoksemme menestyksen mittareita ovat uusimpien kehitysaskeleiden, menetelmien ja tekniikoiden huolellinen käyttöönotto sekä onnistuneesti toteutetut kehityshankkeet. </v>
      </c>
      <c r="C63" s="106">
        <f>C27</f>
        <v>0</v>
      </c>
    </row>
    <row r="64" spans="1:5" ht="40" customHeight="1" x14ac:dyDescent="0.3">
      <c r="A64" s="141" t="s">
        <v>55</v>
      </c>
      <c r="B64" s="138" t="str">
        <f>'Ryhmä 1'!B64</f>
        <v>Oppilaitoksessamme laatu tarkoittaa sitä, että vastaamme dynaamisesti yhteiskunnan muuttuviin vaatimuksiin ja kehitymme jatkuvasti.</v>
      </c>
      <c r="C64" s="128">
        <f>C28</f>
        <v>0</v>
      </c>
    </row>
    <row r="65" spans="1:5" x14ac:dyDescent="0.3">
      <c r="A65" s="96"/>
      <c r="B65" s="97" t="str">
        <f>'Ryhmä 1'!B65</f>
        <v>Summa C</v>
      </c>
      <c r="C65" s="105">
        <f>SUM(C58:C64)</f>
        <v>0</v>
      </c>
    </row>
    <row r="66" spans="1:5" x14ac:dyDescent="0.3">
      <c r="A66" s="99"/>
      <c r="B66" s="100" t="str">
        <f>'Ryhmä 1'!B66</f>
        <v>Keskiarvo C</v>
      </c>
      <c r="C66" s="130">
        <f>(C65/7)</f>
        <v>0</v>
      </c>
      <c r="D66"/>
      <c r="E66"/>
    </row>
    <row r="68" spans="1:5" ht="19.5" customHeight="1" x14ac:dyDescent="0.3">
      <c r="A68" s="143" t="s">
        <v>68</v>
      </c>
      <c r="B68" s="144" t="str">
        <f>'Ryhmä 1'!B68</f>
        <v xml:space="preserve"> Organisaatioon keskittynyt</v>
      </c>
      <c r="C68" s="149"/>
    </row>
    <row r="69" spans="1:5" ht="40" customHeight="1" x14ac:dyDescent="0.3">
      <c r="A69" s="139" t="s">
        <v>57</v>
      </c>
      <c r="B69" s="115"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0" customHeight="1" x14ac:dyDescent="0.3">
      <c r="A70" s="142" t="s">
        <v>42</v>
      </c>
      <c r="B70" s="103" t="str">
        <f>'Ryhmä 1'!B70</f>
        <v>Oppilaitoksemme johtajia pidetään yleisesti järjestelmällisinä ja toimintaa koordinoivina. Heitä kiinnostavat sujuvat prosessit. He valvovat vaatimusten täyttämistä ja sääntöjen noudattamista.</v>
      </c>
      <c r="C70" s="106">
        <f>C10</f>
        <v>0</v>
      </c>
    </row>
    <row r="71" spans="1:5" ht="40" customHeight="1" x14ac:dyDescent="0.3">
      <c r="A71" s="142" t="s">
        <v>58</v>
      </c>
      <c r="B71" s="103"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0" customHeight="1" x14ac:dyDescent="0.3">
      <c r="A72" s="142" t="s">
        <v>59</v>
      </c>
      <c r="B72" s="103"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0" customHeight="1" x14ac:dyDescent="0.3">
      <c r="A73" s="142" t="s">
        <v>60</v>
      </c>
      <c r="B73" s="103"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0" customHeight="1" x14ac:dyDescent="0.3">
      <c r="A74" s="142" t="s">
        <v>61</v>
      </c>
      <c r="B74" s="103" t="str">
        <f>'Ryhmä 1'!B74</f>
        <v xml:space="preserve">Oppilaitoksemme menestyksen mittareita ovat tehokkuus ja luotettavuus, hyvä suunnittelu sekä käytettävissä olevien resurssien tehokas käyttö. </v>
      </c>
      <c r="C74" s="106">
        <f>C26</f>
        <v>0</v>
      </c>
    </row>
    <row r="75" spans="1:5" ht="40" customHeight="1" x14ac:dyDescent="0.3">
      <c r="A75" s="141" t="s">
        <v>62</v>
      </c>
      <c r="B75" s="138" t="str">
        <f>'Ryhmä 1'!B75</f>
        <v>Oppilaitoksessamme laatu tarkoittaa sitä, että tärkeät työprosessit selitetään perusteellisesti ja koordinoidaan asianmukaisesti ja prosessit toimivat optimaalisesti.</v>
      </c>
      <c r="C75" s="128">
        <f>C30</f>
        <v>0</v>
      </c>
    </row>
    <row r="76" spans="1:5" x14ac:dyDescent="0.3">
      <c r="A76" s="96"/>
      <c r="B76" s="97" t="str">
        <f>'Ryhmä 1'!B76</f>
        <v>Summa D</v>
      </c>
      <c r="C76" s="105">
        <f>SUM(C69:C75)</f>
        <v>0</v>
      </c>
    </row>
    <row r="77" spans="1:5" x14ac:dyDescent="0.3">
      <c r="A77" s="99"/>
      <c r="B77" s="100" t="str">
        <f>'Ryhmä 1'!B77</f>
        <v>Keskiarvo D</v>
      </c>
      <c r="C77" s="129">
        <f>C76/7</f>
        <v>0</v>
      </c>
      <c r="D77"/>
      <c r="E77"/>
    </row>
  </sheetData>
  <mergeCells count="1">
    <mergeCell ref="F2:AI2"/>
  </mergeCells>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M77"/>
  <sheetViews>
    <sheetView showGridLines="0" zoomScale="90" zoomScaleNormal="90" workbookViewId="0">
      <selection activeCell="B1" sqref="B1"/>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5.5" customHeight="1" x14ac:dyDescent="0.3"/>
    <row r="2" spans="1:65" x14ac:dyDescent="0.3">
      <c r="B2" s="1" t="s">
        <v>164</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55" t="s">
        <v>174</v>
      </c>
      <c r="G3" s="14"/>
      <c r="H3" s="14"/>
    </row>
    <row r="4" spans="1:65" ht="40" customHeight="1" x14ac:dyDescent="0.25">
      <c r="A4" s="61" t="s">
        <v>69</v>
      </c>
      <c r="B4" s="80"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1"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40" customHeight="1" x14ac:dyDescent="0.25">
      <c r="A5" s="42" t="s">
        <v>70</v>
      </c>
      <c r="B5" s="30" t="str">
        <f>'Ryhmä 1'!B5</f>
        <v>Oppilaitoksemme on suuntautunut vahvasti tuloksellisuuteen. Meille on tärkeää, että opiskelijat oppivat paljon ja saavuttavat hyviä tuloksia.</v>
      </c>
      <c r="C5" s="50">
        <f t="shared" ref="C5:C31" si="0">SUM(F5:FG5)/IF(NOT(COUNT(F5:FG5)=0),COUNT(F5:FG5),1)</f>
        <v>0</v>
      </c>
      <c r="D5" s="11"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40" customHeight="1" x14ac:dyDescent="0.25">
      <c r="A6" s="42" t="s">
        <v>71</v>
      </c>
      <c r="B6" s="30" t="str">
        <f>'Ryhmä 1'!B6</f>
        <v>Oppilaitoksemme on hyvin yhteisöllinen organisaatio. Olemme kuin yhtä suurta perhettä. Olemme tiiviisti yhteydessä toisiimme, ja kerromme toisillemme paljon myös itsestämme.</v>
      </c>
      <c r="C6" s="50">
        <f t="shared" si="0"/>
        <v>0</v>
      </c>
      <c r="D6" s="11"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40" customHeight="1" x14ac:dyDescent="0.25">
      <c r="A7" s="43" t="s">
        <v>72</v>
      </c>
      <c r="B7" s="31" t="str">
        <f>'Ryhmä 1'!B7</f>
        <v xml:space="preserve">Oppilaitoksemme on hyvin dynaaminen, jatkuvasti muuttuva. Olemme valmiit aukomaan uusia uria, emmekä pelkää epäonnistumista. </v>
      </c>
      <c r="C7" s="65">
        <f t="shared" si="0"/>
        <v>0</v>
      </c>
      <c r="D7" s="11"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40" customHeight="1" x14ac:dyDescent="0.25">
      <c r="A8" s="44" t="s">
        <v>74</v>
      </c>
      <c r="B8" s="32" t="str">
        <f>'Ryhmä 1'!B8</f>
        <v>Oppilaitoksemme johtajia pidetään yleisesti välittävinä, tukea antavina ja kannustavina. Heille on tärkeää luottaa henkilöstöön ja se, että oppilaitoksen toiminta perustuu yhteiseen ymmärrykseen.</v>
      </c>
      <c r="C8" s="66">
        <f t="shared" si="0"/>
        <v>0</v>
      </c>
      <c r="D8" s="11"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40" customHeight="1" x14ac:dyDescent="0.25">
      <c r="A9" s="45" t="s">
        <v>73</v>
      </c>
      <c r="B9" s="33"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1"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40" customHeight="1" x14ac:dyDescent="0.25">
      <c r="A10" s="45" t="s">
        <v>75</v>
      </c>
      <c r="B10" s="33" t="str">
        <f>'Ryhmä 1'!B10</f>
        <v>Oppilaitoksemme johtajia pidetään yleisesti järjestelmällisinä ja toimintaa koordinoivina. Heitä kiinnostavat sujuvat prosessit. He valvovat vaatimusten täyttämistä ja sääntöjen noudattamista.</v>
      </c>
      <c r="C10" s="50">
        <f t="shared" si="0"/>
        <v>0</v>
      </c>
      <c r="D10" s="11"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40" customHeight="1" x14ac:dyDescent="0.25">
      <c r="A11" s="46" t="s">
        <v>76</v>
      </c>
      <c r="B11" s="35"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1"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40" customHeight="1" x14ac:dyDescent="0.25">
      <c r="A12" s="41" t="s">
        <v>77</v>
      </c>
      <c r="B12" s="54" t="str">
        <f>'Ryhmä 1'!B12</f>
        <v>Oppilaitoksemme henkilöstöjohtaminen on vahvasti suorituslähtöisyyteen sitoutunut. Tunnemme, että meidän tulee pyrkiä parhaaseen suoritukseen, ja saamme siitä tunnustusta ja arvostusta oppilaitoksen johdolta.</v>
      </c>
      <c r="C12" s="66">
        <f t="shared" si="0"/>
        <v>0</v>
      </c>
      <c r="D12" s="11"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40" customHeight="1" x14ac:dyDescent="0.25">
      <c r="A13" s="42" t="s">
        <v>78</v>
      </c>
      <c r="B13" s="30"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1"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40" customHeight="1" x14ac:dyDescent="0.25">
      <c r="A14" s="42" t="s">
        <v>79</v>
      </c>
      <c r="B14" s="30"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1"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40" customHeight="1" x14ac:dyDescent="0.25">
      <c r="A15" s="43" t="s">
        <v>80</v>
      </c>
      <c r="B15" s="31"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1"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40" customHeight="1" x14ac:dyDescent="0.25">
      <c r="A16" s="44" t="s">
        <v>81</v>
      </c>
      <c r="B16" s="32"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1"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40" customHeight="1" x14ac:dyDescent="0.25">
      <c r="A17" s="45" t="s">
        <v>82</v>
      </c>
      <c r="B17" s="33"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1"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40" customHeight="1" x14ac:dyDescent="0.25">
      <c r="A18" s="45" t="s">
        <v>83</v>
      </c>
      <c r="B18" s="33"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1"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40" customHeight="1" x14ac:dyDescent="0.25">
      <c r="A19" s="46" t="s">
        <v>84</v>
      </c>
      <c r="B19" s="35"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1"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40" customHeight="1" x14ac:dyDescent="0.25">
      <c r="A20" s="41" t="s">
        <v>85</v>
      </c>
      <c r="B20" s="54"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1"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40" customHeight="1" x14ac:dyDescent="0.25">
      <c r="A21" s="42" t="s">
        <v>86</v>
      </c>
      <c r="B21" s="30" t="str">
        <f>'Ryhmä 1'!B21</f>
        <v>Oppilaitoksessamme pyritään pysymään ajantasalla. Tavoitteena on olla tienraivaaja ja edelläkävijä. Kokeilemme jatkuvasti uusia asioita ja kartoitamme aktiivisesti muita vaihtoehtoja.</v>
      </c>
      <c r="C21" s="50">
        <f t="shared" si="0"/>
        <v>0</v>
      </c>
      <c r="D21" s="11"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40" customHeight="1" x14ac:dyDescent="0.25">
      <c r="A22" s="42" t="s">
        <v>87</v>
      </c>
      <c r="B22" s="30" t="str">
        <f>'Ryhmä 1'!B22</f>
        <v>Oppilaitoksessamme painotetaan sosiaalista kanssakäymistä. Henkilökohtaista kehittymistä edistetään – varsinkin, jos se palvelee koko organisaatiota tai vie meitä eteenpäin tiiminä.</v>
      </c>
      <c r="C22" s="50">
        <f t="shared" si="0"/>
        <v>0</v>
      </c>
      <c r="D22" s="11"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40" customHeight="1" x14ac:dyDescent="0.25">
      <c r="A23" s="43" t="s">
        <v>88</v>
      </c>
      <c r="B23" s="31" t="str">
        <f>'Ryhmä 1'!B23</f>
        <v>Oppilaitoksellemme on tärkeää kuulua parhaimmistoon. Kunnianhimoisten tavoitteiden ja näkyvän menestyksen saavuttaminen muihin verrattuna on tärkeää (esim. hyvät oppimistulokset, korkea valmistumisaste).</v>
      </c>
      <c r="C23" s="65">
        <f t="shared" si="0"/>
        <v>0</v>
      </c>
      <c r="D23" s="11"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40" customHeight="1" x14ac:dyDescent="0.25">
      <c r="A24" s="47" t="s">
        <v>89</v>
      </c>
      <c r="B24" s="32" t="str">
        <f>'Ryhmä 1'!B24</f>
        <v>Oppilaitoksemme menestyksen mittareita ovat opetushenkilöstön hyvä yhteistyö ja hyvät keskinäiset suhteet, jotka perustuvat keskinäiseen ymmärrykseen, luottamukseen ja avoimuuteen.</v>
      </c>
      <c r="C24" s="66">
        <f t="shared" si="0"/>
        <v>0</v>
      </c>
      <c r="D24" s="11"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40" customHeight="1" x14ac:dyDescent="0.25">
      <c r="A25" s="45" t="s">
        <v>90</v>
      </c>
      <c r="B25" s="33" t="str">
        <f>'Ryhmä 1'!B25</f>
        <v>Oppilaitoksemme menestyksen mittareita ovat hyvä suoritustaso, suoritettujen tutkintojen määrä, menestyminen ammatissa ja jatko-opinnoissa, urapolut sekä hyvä maine.</v>
      </c>
      <c r="C25" s="50">
        <f t="shared" si="0"/>
        <v>0</v>
      </c>
      <c r="D25" s="11"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40" customHeight="1" x14ac:dyDescent="0.25">
      <c r="A26" s="45" t="s">
        <v>91</v>
      </c>
      <c r="B26" s="33" t="str">
        <f>'Ryhmä 1'!B26</f>
        <v xml:space="preserve">Oppilaitoksemme menestyksen mittareita ovat tehokkuus ja luotettavuus, hyvä suunnittelu sekä käytettävissä olevien resurssien tehokas käyttö. </v>
      </c>
      <c r="C26" s="50">
        <f t="shared" si="0"/>
        <v>0</v>
      </c>
      <c r="D26" s="11"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40" customHeight="1" x14ac:dyDescent="0.25">
      <c r="A27" s="46" t="s">
        <v>92</v>
      </c>
      <c r="B27" s="35" t="str">
        <f>'Ryhmä 1'!B27</f>
        <v xml:space="preserve">Oppilaitoksemme menestyksen mittareita ovat uusimpien kehitysaskeleiden, menetelmien ja tekniikoiden huolellinen käyttöönotto sekä onnistuneesti toteutetut kehityshankkeet. </v>
      </c>
      <c r="C27" s="65">
        <f t="shared" si="0"/>
        <v>0</v>
      </c>
      <c r="D27" s="11"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40" customHeight="1" x14ac:dyDescent="0.25">
      <c r="A28" s="41" t="s">
        <v>93</v>
      </c>
      <c r="B28" s="54" t="str">
        <f>'Ryhmä 1'!B28</f>
        <v>Oppilaitoksessamme laatu tarkoittaa sitä, että vastaamme dynaamisesti yhteiskunnan muuttuviin vaatimuksiin ja kehitymme jatkuvasti.</v>
      </c>
      <c r="C28" s="66">
        <f t="shared" si="0"/>
        <v>0</v>
      </c>
      <c r="D28" s="11"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40" customHeight="1" x14ac:dyDescent="0.25">
      <c r="A29" s="42" t="s">
        <v>94</v>
      </c>
      <c r="B29" s="30" t="str">
        <f>'Ryhmä 1'!B29</f>
        <v>Oppilaitoksessamme laatu tarkoittaa sitä, että työntekijät antavat toisilleen arvostavaa palautetta ja parannusehdotuksia ja auttavat toinen toisiaan niiden viemisessä käytäntöön.</v>
      </c>
      <c r="C29" s="50">
        <f t="shared" si="0"/>
        <v>0</v>
      </c>
      <c r="D29" s="11"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40" customHeight="1" x14ac:dyDescent="0.25">
      <c r="A30" s="42" t="s">
        <v>95</v>
      </c>
      <c r="B30" s="30" t="str">
        <f>'Ryhmä 1'!B30</f>
        <v>Oppilaitoksessamme laatu tarkoittaa sitä, että tärkeät työprosessit selitetään perusteellisesti ja koordinoidaan asianmukaisesti ja prosessit toimivat optimaalisesti.</v>
      </c>
      <c r="C30" s="50">
        <f t="shared" si="0"/>
        <v>0</v>
      </c>
      <c r="D30" s="11"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40" customHeight="1" x14ac:dyDescent="0.25">
      <c r="A31" s="63" t="s">
        <v>96</v>
      </c>
      <c r="B31" s="81" t="str">
        <f>'Ryhmä 1'!B31</f>
        <v>Oppilaitoksessamme laatu tarkoittaa sitä, että kaikki asetetut oppimistavoitteet saavutetaan ja saamme opiskelijat hyödyntämään koko potentiaaliaan ja suoriutumaan parhaalla mahdollisella tavalla.</v>
      </c>
      <c r="C31" s="53">
        <f t="shared" si="0"/>
        <v>0</v>
      </c>
      <c r="D31" s="11"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83">
        <f>SUM(C4:C31)</f>
        <v>0</v>
      </c>
    </row>
    <row r="35" spans="1:5" s="15" customFormat="1" ht="19.5" customHeight="1" x14ac:dyDescent="0.25">
      <c r="A35" s="143" t="s">
        <v>65</v>
      </c>
      <c r="B35" s="144" t="str">
        <f>'Ryhmä 1'!B35</f>
        <v xml:space="preserve"> Tuloksellisuuteen keskittynyt </v>
      </c>
      <c r="C35" s="145"/>
      <c r="D35" s="16"/>
      <c r="E35" s="18"/>
    </row>
    <row r="36" spans="1:5" ht="39.65" customHeight="1" x14ac:dyDescent="0.3">
      <c r="A36" s="139" t="s">
        <v>32</v>
      </c>
      <c r="B36" s="115" t="str">
        <f>'Ryhmä 1'!B36</f>
        <v>Oppilaitoksemme on suuntautunut vahvasti tuloksellisuuteen. Meille on tärkeää, että opiskelijat oppivat paljon ja saavuttavat hyviä tuloksia.</v>
      </c>
      <c r="C36" s="119">
        <f>C5</f>
        <v>0</v>
      </c>
    </row>
    <row r="37" spans="1:5" ht="39.65" customHeight="1" x14ac:dyDescent="0.3">
      <c r="A37" s="142" t="s">
        <v>33</v>
      </c>
      <c r="B37" s="103"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39.65" customHeight="1" x14ac:dyDescent="0.3">
      <c r="A38" s="142" t="s">
        <v>34</v>
      </c>
      <c r="B38" s="103"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39.65" customHeight="1" x14ac:dyDescent="0.3">
      <c r="A39" s="142" t="s">
        <v>35</v>
      </c>
      <c r="B39" s="103"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39.65" customHeight="1" x14ac:dyDescent="0.3">
      <c r="A40" s="142" t="s">
        <v>36</v>
      </c>
      <c r="B40" s="103" t="str">
        <f>'Ryhmä 1'!B40</f>
        <v>Oppilaitoksellemme on tärkeää kuulua parhaimmistoon. Kunnianhimoisten tavoitteiden ja näkyvän menestyksen saavuttaminen muihin verrattuna on tärkeää (esim. hyvät oppimistulokset, korkea valmistumisaste).</v>
      </c>
      <c r="C40" s="106">
        <f>C23</f>
        <v>0</v>
      </c>
    </row>
    <row r="41" spans="1:5" ht="39.65" customHeight="1" x14ac:dyDescent="0.3">
      <c r="A41" s="142" t="s">
        <v>37</v>
      </c>
      <c r="B41" s="103" t="str">
        <f>'Ryhmä 1'!B41</f>
        <v>Oppilaitoksemme menestyksen mittareita ovat hyvä suoritustaso, suoritettujen tutkintojen määrä, menestyminen ammatissa ja jatko-opinnoissa, urapolut sekä hyvä maine.</v>
      </c>
      <c r="C41" s="106">
        <f>C25</f>
        <v>0</v>
      </c>
    </row>
    <row r="42" spans="1:5" ht="39.65" customHeight="1" x14ac:dyDescent="0.3">
      <c r="A42" s="140" t="s">
        <v>38</v>
      </c>
      <c r="B42" s="95"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19.5" customHeight="1" x14ac:dyDescent="0.25">
      <c r="A46" s="143" t="s">
        <v>66</v>
      </c>
      <c r="B46" s="144" t="str">
        <f>'Ryhmä 1'!B46</f>
        <v>Sisäiseen vuorovaikutukseen keskittynyt</v>
      </c>
      <c r="C46" s="145"/>
      <c r="D46" s="16"/>
      <c r="E46" s="18"/>
    </row>
    <row r="47" spans="1:5" ht="39.65" customHeight="1" x14ac:dyDescent="0.3">
      <c r="A47" s="139" t="s">
        <v>43</v>
      </c>
      <c r="B47" s="115" t="str">
        <f>'Ryhmä 1'!B47</f>
        <v>Oppilaitoksemme on hyvin yhteisöllinen organisaatio. Olemme kuin yhtä suurta perhettä. Olemme tiiviisti yhteydessä toisiimme, ja kerromme toisillemme paljon myös itsestämme.</v>
      </c>
      <c r="C47" s="119">
        <f>C6</f>
        <v>0</v>
      </c>
    </row>
    <row r="48" spans="1:5" ht="39.65" customHeight="1" x14ac:dyDescent="0.3">
      <c r="A48" s="142" t="s">
        <v>40</v>
      </c>
      <c r="B48" s="103" t="str">
        <f>'Ryhmä 1'!B48</f>
        <v>Oppilaitoksemme johtajia pidetään yleisesti välittävinä, tukea antavina ja kannustavina. Heille on tärkeää luottaa henkilöstöön ja se, että oppilaitoksen toiminta perustuu yhteiseen ymmärrykseen.</v>
      </c>
      <c r="C48" s="106">
        <f>C8</f>
        <v>0</v>
      </c>
    </row>
    <row r="49" spans="1:5" ht="39.65" customHeight="1" x14ac:dyDescent="0.3">
      <c r="A49" s="142" t="s">
        <v>44</v>
      </c>
      <c r="B49" s="116"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39.65" customHeight="1" x14ac:dyDescent="0.3">
      <c r="A50" s="142" t="s">
        <v>45</v>
      </c>
      <c r="B50" s="103"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39.65" customHeight="1" x14ac:dyDescent="0.3">
      <c r="A51" s="142" t="s">
        <v>46</v>
      </c>
      <c r="B51" s="103" t="str">
        <f>'Ryhmä 1'!B51</f>
        <v>Oppilaitoksessamme painotetaan sosiaalista kanssakäymistä. Henkilökohtaista kehittymistä edistetään – varsinkin, jos se palvelee koko organisaatiota tai vie meitä eteenpäin tiiminä.</v>
      </c>
      <c r="C51" s="106">
        <f>C22</f>
        <v>0</v>
      </c>
    </row>
    <row r="52" spans="1:5" ht="39.65" customHeight="1" x14ac:dyDescent="0.3">
      <c r="A52" s="142" t="s">
        <v>47</v>
      </c>
      <c r="B52" s="103" t="str">
        <f>'Ryhmä 1'!B52</f>
        <v>Oppilaitoksemme menestyksen mittareita ovat opetushenkilöstön hyvä yhteistyö ja hyvät keskinäiset suhteet, jotka perustuvat keskinäiseen ymmärrykseen, luottamukseen ja avoimuuteen.</v>
      </c>
      <c r="C52" s="106">
        <f>C24</f>
        <v>0</v>
      </c>
    </row>
    <row r="53" spans="1:5" ht="39.65" customHeight="1" x14ac:dyDescent="0.3">
      <c r="A53" s="140" t="s">
        <v>48</v>
      </c>
      <c r="B53" s="95"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19.5" customHeight="1" x14ac:dyDescent="0.25">
      <c r="A57" s="143" t="s">
        <v>67</v>
      </c>
      <c r="B57" s="144" t="str">
        <f>'Ryhmä 1'!B57</f>
        <v xml:space="preserve"> Innovointiin keskittynyt</v>
      </c>
      <c r="C57" s="145"/>
      <c r="D57" s="16"/>
      <c r="E57" s="18"/>
    </row>
    <row r="58" spans="1:5" ht="39.65" customHeight="1" x14ac:dyDescent="0.3">
      <c r="A58" s="139" t="s">
        <v>50</v>
      </c>
      <c r="B58" s="115" t="str">
        <f>'Ryhmä 1'!B58</f>
        <v xml:space="preserve">Oppilaitoksemme on hyvin dynaaminen, jatkuvasti muuttuva. Olemme valmiit aukomaan uusia uria, emmekä pelkää epäonnistumista. </v>
      </c>
      <c r="C58" s="119">
        <f>C7</f>
        <v>0</v>
      </c>
    </row>
    <row r="59" spans="1:5" ht="39.65" customHeight="1" x14ac:dyDescent="0.3">
      <c r="A59" s="142" t="s">
        <v>41</v>
      </c>
      <c r="B59" s="103"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39.65" customHeight="1" x14ac:dyDescent="0.3">
      <c r="A60" s="142" t="s">
        <v>51</v>
      </c>
      <c r="B60" s="103"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39.65" customHeight="1" x14ac:dyDescent="0.3">
      <c r="A61" s="142" t="s">
        <v>52</v>
      </c>
      <c r="B61" s="103"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39.65" customHeight="1" x14ac:dyDescent="0.3">
      <c r="A62" s="142" t="s">
        <v>53</v>
      </c>
      <c r="B62" s="103" t="str">
        <f>'Ryhmä 1'!B62</f>
        <v>Oppilaitoksessamme pyritään pysymään ajantasalla. Tavoitteena on olla tienraivaaja ja edelläkävijä. Kokeilemme jatkuvasti uusia asioita ja kartoitamme aktiivisesti muita vaihtoehtoja.</v>
      </c>
      <c r="C62" s="106">
        <f>C21</f>
        <v>0</v>
      </c>
    </row>
    <row r="63" spans="1:5" ht="39.65" customHeight="1" x14ac:dyDescent="0.3">
      <c r="A63" s="142" t="s">
        <v>54</v>
      </c>
      <c r="B63" s="103" t="str">
        <f>'Ryhmä 1'!B63</f>
        <v xml:space="preserve">Oppilaitoksemme menestyksen mittareita ovat uusimpien kehitysaskeleiden, menetelmien ja tekniikoiden huolellinen käyttöönotto sekä onnistuneesti toteutetut kehityshankkeet. </v>
      </c>
      <c r="C63" s="106">
        <f>C27</f>
        <v>0</v>
      </c>
    </row>
    <row r="64" spans="1:5" ht="39.65" customHeight="1" x14ac:dyDescent="0.3">
      <c r="A64" s="140" t="s">
        <v>55</v>
      </c>
      <c r="B64" s="95"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19.5" customHeight="1" x14ac:dyDescent="0.25">
      <c r="A68" s="143" t="s">
        <v>68</v>
      </c>
      <c r="B68" s="144" t="str">
        <f>'Ryhmä 1'!B68</f>
        <v xml:space="preserve"> Organisaatioon keskittynyt</v>
      </c>
      <c r="C68" s="145"/>
      <c r="D68" s="16"/>
      <c r="E68" s="18"/>
    </row>
    <row r="69" spans="1:5" ht="39.65" customHeight="1" x14ac:dyDescent="0.3">
      <c r="A69" s="139" t="s">
        <v>57</v>
      </c>
      <c r="B69" s="115"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39.65" customHeight="1" x14ac:dyDescent="0.3">
      <c r="A70" s="142" t="s">
        <v>42</v>
      </c>
      <c r="B70" s="103" t="str">
        <f>'Ryhmä 1'!B70</f>
        <v>Oppilaitoksemme johtajia pidetään yleisesti järjestelmällisinä ja toimintaa koordinoivina. Heitä kiinnostavat sujuvat prosessit. He valvovat vaatimusten täyttämistä ja sääntöjen noudattamista.</v>
      </c>
      <c r="C70" s="106">
        <f>C10</f>
        <v>0</v>
      </c>
    </row>
    <row r="71" spans="1:5" ht="39.65" customHeight="1" x14ac:dyDescent="0.3">
      <c r="A71" s="142" t="s">
        <v>58</v>
      </c>
      <c r="B71" s="103"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39.65" customHeight="1" x14ac:dyDescent="0.3">
      <c r="A72" s="142" t="s">
        <v>59</v>
      </c>
      <c r="B72" s="103"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39.65" customHeight="1" x14ac:dyDescent="0.3">
      <c r="A73" s="142" t="s">
        <v>60</v>
      </c>
      <c r="B73" s="103"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39.65" customHeight="1" x14ac:dyDescent="0.3">
      <c r="A74" s="142" t="s">
        <v>61</v>
      </c>
      <c r="B74" s="103" t="str">
        <f>'Ryhmä 1'!B74</f>
        <v xml:space="preserve">Oppilaitoksemme menestyksen mittareita ovat tehokkuus ja luotettavuus, hyvä suunnittelu sekä käytettävissä olevien resurssien tehokas käyttö. </v>
      </c>
      <c r="C74" s="106">
        <f>C26</f>
        <v>0</v>
      </c>
    </row>
    <row r="75" spans="1:5" ht="39.65" customHeight="1" x14ac:dyDescent="0.3">
      <c r="A75" s="140" t="s">
        <v>62</v>
      </c>
      <c r="B75" s="95"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M77"/>
  <sheetViews>
    <sheetView showGridLines="0" zoomScale="90" zoomScaleNormal="90" workbookViewId="0">
      <selection activeCell="F3" sqref="F3"/>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4.65" customHeight="1" x14ac:dyDescent="0.3"/>
    <row r="2" spans="1:65" x14ac:dyDescent="0.3">
      <c r="B2" s="1" t="s">
        <v>165</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55" t="s">
        <v>175</v>
      </c>
      <c r="G3" s="14"/>
      <c r="H3" s="14"/>
    </row>
    <row r="4" spans="1:65" ht="40"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1"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40"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1"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40"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1"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40" customHeight="1" x14ac:dyDescent="0.25">
      <c r="A7" s="43" t="s">
        <v>72</v>
      </c>
      <c r="B7" s="26" t="str">
        <f>'Ryhmä 1'!B7</f>
        <v xml:space="preserve">Oppilaitoksemme on hyvin dynaaminen, jatkuvasti muuttuva. Olemme valmiit aukomaan uusia uria, emmekä pelkää epäonnistumista. </v>
      </c>
      <c r="C7" s="65">
        <f t="shared" si="0"/>
        <v>0</v>
      </c>
      <c r="D7" s="11"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40"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1"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40"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1"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40"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1"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40"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1"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40"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1"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40"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1"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40"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1"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40"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1"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40"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1"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40"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1"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40"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1"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40"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1"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40"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1"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40"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1"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40"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1"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40"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1"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40"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1"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40"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1"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40"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1"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40"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1"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40" customHeight="1" x14ac:dyDescent="0.25">
      <c r="A28" s="41" t="s">
        <v>93</v>
      </c>
      <c r="B28" s="67" t="str">
        <f>'Ryhmä 1'!B28</f>
        <v>Oppilaitoksessamme laatu tarkoittaa sitä, että vastaamme dynaamisesti yhteiskunnan muuttuviin vaatimuksiin ja kehitymme jatkuvasti.</v>
      </c>
      <c r="C28" s="66">
        <f t="shared" si="0"/>
        <v>0</v>
      </c>
      <c r="D28" s="11"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40"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1"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40"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1"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40"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1"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83">
        <f>SUM(C4:C31)</f>
        <v>0</v>
      </c>
    </row>
    <row r="35" spans="1:5" s="15" customFormat="1" ht="20.149999999999999" customHeight="1" x14ac:dyDescent="0.25">
      <c r="A35" s="143" t="s">
        <v>65</v>
      </c>
      <c r="B35" s="144" t="str">
        <f>'Ryhmä 1'!B35</f>
        <v xml:space="preserve"> Tuloksellisuuteen keskittynyt </v>
      </c>
      <c r="C35" s="145"/>
      <c r="D35" s="16"/>
      <c r="E35" s="18"/>
    </row>
    <row r="36" spans="1:5" ht="40" customHeight="1" x14ac:dyDescent="0.3">
      <c r="A36" s="114" t="s">
        <v>32</v>
      </c>
      <c r="B36" s="120" t="str">
        <f>'Ryhmä 1'!B36</f>
        <v>Oppilaitoksemme on suuntautunut vahvasti tuloksellisuuteen. Meille on tärkeää, että opiskelijat oppivat paljon ja saavuttavat hyviä tuloksia.</v>
      </c>
      <c r="C36" s="119">
        <f>C5</f>
        <v>0</v>
      </c>
    </row>
    <row r="37" spans="1:5" ht="40" customHeight="1" x14ac:dyDescent="0.3">
      <c r="A37" s="10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0" customHeight="1" x14ac:dyDescent="0.3">
      <c r="A38" s="10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0" customHeight="1" x14ac:dyDescent="0.3">
      <c r="A39" s="10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0" customHeight="1" x14ac:dyDescent="0.3">
      <c r="A40" s="10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40" customHeight="1" x14ac:dyDescent="0.3">
      <c r="A41" s="102" t="s">
        <v>37</v>
      </c>
      <c r="B41" s="112" t="str">
        <f>'Ryhmä 1'!B41</f>
        <v>Oppilaitoksemme menestyksen mittareita ovat hyvä suoritustaso, suoritettujen tutkintojen määrä, menestyminen ammatissa ja jatko-opinnoissa, urapolut sekä hyvä maine.</v>
      </c>
      <c r="C41" s="106">
        <f>C25</f>
        <v>0</v>
      </c>
    </row>
    <row r="42" spans="1:5" ht="40" customHeight="1" x14ac:dyDescent="0.3">
      <c r="A42" s="94"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20.149999999999999" customHeight="1" x14ac:dyDescent="0.25">
      <c r="A46" s="143" t="s">
        <v>66</v>
      </c>
      <c r="B46" s="144" t="str">
        <f>'Ryhmä 1'!B46</f>
        <v>Sisäiseen vuorovaikutukseen keskittynyt</v>
      </c>
      <c r="C46" s="145"/>
      <c r="D46" s="16"/>
      <c r="E46" s="18"/>
    </row>
    <row r="47" spans="1:5" ht="40" customHeight="1" x14ac:dyDescent="0.3">
      <c r="A47" s="114" t="s">
        <v>43</v>
      </c>
      <c r="B47" s="120" t="str">
        <f>'Ryhmä 1'!B47</f>
        <v>Oppilaitoksemme on hyvin yhteisöllinen organisaatio. Olemme kuin yhtä suurta perhettä. Olemme tiiviisti yhteydessä toisiimme, ja kerromme toisillemme paljon myös itsestämme.</v>
      </c>
      <c r="C47" s="119">
        <f>C6</f>
        <v>0</v>
      </c>
    </row>
    <row r="48" spans="1:5" ht="40" customHeight="1" x14ac:dyDescent="0.3">
      <c r="A48" s="10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40" customHeight="1" x14ac:dyDescent="0.3">
      <c r="A49" s="10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0" customHeight="1" x14ac:dyDescent="0.3">
      <c r="A50" s="10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0" customHeight="1" x14ac:dyDescent="0.3">
      <c r="A51" s="10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40" customHeight="1" x14ac:dyDescent="0.3">
      <c r="A52" s="102" t="s">
        <v>47</v>
      </c>
      <c r="B52" s="112" t="str">
        <f>'Ryhmä 1'!B52</f>
        <v>Oppilaitoksemme menestyksen mittareita ovat opetushenkilöstön hyvä yhteistyö ja hyvät keskinäiset suhteet, jotka perustuvat keskinäiseen ymmärrykseen, luottamukseen ja avoimuuteen.</v>
      </c>
      <c r="C52" s="106">
        <f>C24</f>
        <v>0</v>
      </c>
    </row>
    <row r="53" spans="1:5" ht="40" customHeight="1" x14ac:dyDescent="0.3">
      <c r="A53" s="94"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20.149999999999999" customHeight="1" x14ac:dyDescent="0.25">
      <c r="A57" s="143" t="s">
        <v>67</v>
      </c>
      <c r="B57" s="144" t="str">
        <f>'Ryhmä 1'!B57</f>
        <v xml:space="preserve"> Innovointiin keskittynyt</v>
      </c>
      <c r="C57" s="145"/>
      <c r="D57" s="16"/>
      <c r="E57" s="18"/>
    </row>
    <row r="58" spans="1:5" ht="40" customHeight="1" x14ac:dyDescent="0.3">
      <c r="A58" s="114" t="s">
        <v>50</v>
      </c>
      <c r="B58" s="120" t="str">
        <f>'Ryhmä 1'!B58</f>
        <v xml:space="preserve">Oppilaitoksemme on hyvin dynaaminen, jatkuvasti muuttuva. Olemme valmiit aukomaan uusia uria, emmekä pelkää epäonnistumista. </v>
      </c>
      <c r="C58" s="119">
        <f>C7</f>
        <v>0</v>
      </c>
    </row>
    <row r="59" spans="1:5" ht="40" customHeight="1" x14ac:dyDescent="0.3">
      <c r="A59" s="10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0" customHeight="1" x14ac:dyDescent="0.3">
      <c r="A60" s="10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0" customHeight="1" x14ac:dyDescent="0.3">
      <c r="A61" s="10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0" customHeight="1" x14ac:dyDescent="0.3">
      <c r="A62" s="10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40" customHeight="1" x14ac:dyDescent="0.3">
      <c r="A63" s="10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40" customHeight="1" x14ac:dyDescent="0.3">
      <c r="A64" s="94"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20.149999999999999" customHeight="1" x14ac:dyDescent="0.25">
      <c r="A68" s="143" t="s">
        <v>68</v>
      </c>
      <c r="B68" s="144" t="str">
        <f>'Ryhmä 1'!B68</f>
        <v xml:space="preserve"> Organisaatioon keskittynyt</v>
      </c>
      <c r="C68" s="145"/>
      <c r="D68" s="16"/>
      <c r="E68" s="18"/>
    </row>
    <row r="69" spans="1:5" ht="40" customHeight="1" x14ac:dyDescent="0.3">
      <c r="A69" s="11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0" customHeight="1" x14ac:dyDescent="0.3">
      <c r="A70" s="10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40" customHeight="1" x14ac:dyDescent="0.3">
      <c r="A71" s="10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0" customHeight="1" x14ac:dyDescent="0.3">
      <c r="A72" s="10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0" customHeight="1" x14ac:dyDescent="0.3">
      <c r="A73" s="10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0" customHeight="1" x14ac:dyDescent="0.3">
      <c r="A74" s="102" t="s">
        <v>61</v>
      </c>
      <c r="B74" s="112" t="str">
        <f>'Ryhmä 1'!B74</f>
        <v xml:space="preserve">Oppilaitoksemme menestyksen mittareita ovat tehokkuus ja luotettavuus, hyvä suunnittelu sekä käytettävissä olevien resurssien tehokas käyttö. </v>
      </c>
      <c r="C74" s="106">
        <f>C26</f>
        <v>0</v>
      </c>
    </row>
    <row r="75" spans="1:5" ht="40" customHeight="1" x14ac:dyDescent="0.3">
      <c r="A75" s="94"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M77"/>
  <sheetViews>
    <sheetView showGridLines="0" zoomScale="90" zoomScaleNormal="90" workbookViewId="0">
      <selection activeCell="F3" sqref="F3"/>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4.65" customHeight="1" x14ac:dyDescent="0.3"/>
    <row r="2" spans="1:65" x14ac:dyDescent="0.3">
      <c r="B2" s="1" t="s">
        <v>166</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23"/>
      <c r="F3" s="155" t="s">
        <v>176</v>
      </c>
      <c r="G3" s="14"/>
      <c r="H3" s="14"/>
    </row>
    <row r="4" spans="1:65" ht="40"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1"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40" customHeight="1" x14ac:dyDescent="0.25">
      <c r="A5" s="42" t="s">
        <v>70</v>
      </c>
      <c r="B5" s="30" t="str">
        <f>'Ryhmä 1'!B5</f>
        <v>Oppilaitoksemme on suuntautunut vahvasti tuloksellisuuteen. Meille on tärkeää, että opiskelijat oppivat paljon ja saavuttavat hyviä tuloksia.</v>
      </c>
      <c r="C5" s="50">
        <f t="shared" ref="C5:C31" si="0">SUM(F5:FG5)/IF(NOT(COUNT(F5:FG5)=0),COUNT(F5:FG5),1)</f>
        <v>0</v>
      </c>
      <c r="D5" s="11"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40" customHeight="1" x14ac:dyDescent="0.25">
      <c r="A6" s="42" t="s">
        <v>71</v>
      </c>
      <c r="B6" s="30" t="str">
        <f>'Ryhmä 1'!B6</f>
        <v>Oppilaitoksemme on hyvin yhteisöllinen organisaatio. Olemme kuin yhtä suurta perhettä. Olemme tiiviisti yhteydessä toisiimme, ja kerromme toisillemme paljon myös itsestämme.</v>
      </c>
      <c r="C6" s="50">
        <f t="shared" si="0"/>
        <v>0</v>
      </c>
      <c r="D6" s="11"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40" customHeight="1" x14ac:dyDescent="0.25">
      <c r="A7" s="43" t="s">
        <v>72</v>
      </c>
      <c r="B7" s="31" t="str">
        <f>'Ryhmä 1'!B7</f>
        <v xml:space="preserve">Oppilaitoksemme on hyvin dynaaminen, jatkuvasti muuttuva. Olemme valmiit aukomaan uusia uria, emmekä pelkää epäonnistumista. </v>
      </c>
      <c r="C7" s="65">
        <f t="shared" si="0"/>
        <v>0</v>
      </c>
      <c r="D7" s="11"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40" customHeight="1" x14ac:dyDescent="0.25">
      <c r="A8" s="44" t="s">
        <v>74</v>
      </c>
      <c r="B8" s="32" t="str">
        <f>'Ryhmä 1'!B8</f>
        <v>Oppilaitoksemme johtajia pidetään yleisesti välittävinä, tukea antavina ja kannustavina. Heille on tärkeää luottaa henkilöstöön ja se, että oppilaitoksen toiminta perustuu yhteiseen ymmärrykseen.</v>
      </c>
      <c r="C8" s="66">
        <f t="shared" si="0"/>
        <v>0</v>
      </c>
      <c r="D8" s="11"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40" customHeight="1" x14ac:dyDescent="0.25">
      <c r="A9" s="45" t="s">
        <v>73</v>
      </c>
      <c r="B9" s="33"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1"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40" customHeight="1" x14ac:dyDescent="0.25">
      <c r="A10" s="45" t="s">
        <v>75</v>
      </c>
      <c r="B10" s="33" t="str">
        <f>'Ryhmä 1'!B10</f>
        <v>Oppilaitoksemme johtajia pidetään yleisesti järjestelmällisinä ja toimintaa koordinoivina. Heitä kiinnostavat sujuvat prosessit. He valvovat vaatimusten täyttämistä ja sääntöjen noudattamista.</v>
      </c>
      <c r="C10" s="50">
        <f t="shared" si="0"/>
        <v>0</v>
      </c>
      <c r="D10" s="11"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40" customHeight="1" x14ac:dyDescent="0.25">
      <c r="A11" s="46" t="s">
        <v>76</v>
      </c>
      <c r="B11" s="35"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1"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40" customHeight="1" x14ac:dyDescent="0.25">
      <c r="A12" s="41" t="s">
        <v>77</v>
      </c>
      <c r="B12" s="54" t="str">
        <f>'Ryhmä 1'!B12</f>
        <v>Oppilaitoksemme henkilöstöjohtaminen on vahvasti suorituslähtöisyyteen sitoutunut. Tunnemme, että meidän tulee pyrkiä parhaaseen suoritukseen, ja saamme siitä tunnustusta ja arvostusta oppilaitoksen johdolta.</v>
      </c>
      <c r="C12" s="66">
        <f t="shared" si="0"/>
        <v>0</v>
      </c>
      <c r="D12" s="11"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40" customHeight="1" x14ac:dyDescent="0.25">
      <c r="A13" s="42" t="s">
        <v>78</v>
      </c>
      <c r="B13" s="30"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1"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40" customHeight="1" x14ac:dyDescent="0.25">
      <c r="A14" s="42" t="s">
        <v>79</v>
      </c>
      <c r="B14" s="30"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1"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40" customHeight="1" x14ac:dyDescent="0.25">
      <c r="A15" s="43" t="s">
        <v>80</v>
      </c>
      <c r="B15" s="31"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1"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40" customHeight="1" x14ac:dyDescent="0.25">
      <c r="A16" s="44" t="s">
        <v>81</v>
      </c>
      <c r="B16" s="32"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1"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40" customHeight="1" x14ac:dyDescent="0.25">
      <c r="A17" s="45" t="s">
        <v>82</v>
      </c>
      <c r="B17" s="33"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1"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40" customHeight="1" x14ac:dyDescent="0.25">
      <c r="A18" s="45" t="s">
        <v>83</v>
      </c>
      <c r="B18" s="33"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1"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40" customHeight="1" x14ac:dyDescent="0.25">
      <c r="A19" s="46" t="s">
        <v>84</v>
      </c>
      <c r="B19" s="35"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1"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40" customHeight="1" x14ac:dyDescent="0.25">
      <c r="A20" s="41" t="s">
        <v>85</v>
      </c>
      <c r="B20" s="54"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1"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40" customHeight="1" x14ac:dyDescent="0.25">
      <c r="A21" s="42" t="s">
        <v>86</v>
      </c>
      <c r="B21" s="30" t="str">
        <f>'Ryhmä 1'!B21</f>
        <v>Oppilaitoksessamme pyritään pysymään ajantasalla. Tavoitteena on olla tienraivaaja ja edelläkävijä. Kokeilemme jatkuvasti uusia asioita ja kartoitamme aktiivisesti muita vaihtoehtoja.</v>
      </c>
      <c r="C21" s="50">
        <f t="shared" si="0"/>
        <v>0</v>
      </c>
      <c r="D21" s="11"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40" customHeight="1" x14ac:dyDescent="0.25">
      <c r="A22" s="42" t="s">
        <v>87</v>
      </c>
      <c r="B22" s="30" t="str">
        <f>'Ryhmä 1'!B22</f>
        <v>Oppilaitoksessamme painotetaan sosiaalista kanssakäymistä. Henkilökohtaista kehittymistä edistetään – varsinkin, jos se palvelee koko organisaatiota tai vie meitä eteenpäin tiiminä.</v>
      </c>
      <c r="C22" s="50">
        <f t="shared" si="0"/>
        <v>0</v>
      </c>
      <c r="D22" s="11"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40" customHeight="1" x14ac:dyDescent="0.25">
      <c r="A23" s="43" t="s">
        <v>88</v>
      </c>
      <c r="B23" s="31" t="str">
        <f>'Ryhmä 1'!B23</f>
        <v>Oppilaitoksellemme on tärkeää kuulua parhaimmistoon. Kunnianhimoisten tavoitteiden ja näkyvän menestyksen saavuttaminen muihin verrattuna on tärkeää (esim. hyvät oppimistulokset, korkea valmistumisaste).</v>
      </c>
      <c r="C23" s="65">
        <f t="shared" si="0"/>
        <v>0</v>
      </c>
      <c r="D23" s="11"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40" customHeight="1" x14ac:dyDescent="0.25">
      <c r="A24" s="47" t="s">
        <v>89</v>
      </c>
      <c r="B24" s="32" t="str">
        <f>'Ryhmä 1'!B24</f>
        <v>Oppilaitoksemme menestyksen mittareita ovat opetushenkilöstön hyvä yhteistyö ja hyvät keskinäiset suhteet, jotka perustuvat keskinäiseen ymmärrykseen, luottamukseen ja avoimuuteen.</v>
      </c>
      <c r="C24" s="66">
        <f t="shared" si="0"/>
        <v>0</v>
      </c>
      <c r="D24" s="11"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40" customHeight="1" x14ac:dyDescent="0.25">
      <c r="A25" s="45" t="s">
        <v>90</v>
      </c>
      <c r="B25" s="33" t="str">
        <f>'Ryhmä 1'!B25</f>
        <v>Oppilaitoksemme menestyksen mittareita ovat hyvä suoritustaso, suoritettujen tutkintojen määrä, menestyminen ammatissa ja jatko-opinnoissa, urapolut sekä hyvä maine.</v>
      </c>
      <c r="C25" s="50">
        <f t="shared" si="0"/>
        <v>0</v>
      </c>
      <c r="D25" s="11"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40" customHeight="1" x14ac:dyDescent="0.25">
      <c r="A26" s="45" t="s">
        <v>91</v>
      </c>
      <c r="B26" s="33" t="str">
        <f>'Ryhmä 1'!B26</f>
        <v xml:space="preserve">Oppilaitoksemme menestyksen mittareita ovat tehokkuus ja luotettavuus, hyvä suunnittelu sekä käytettävissä olevien resurssien tehokas käyttö. </v>
      </c>
      <c r="C26" s="50">
        <f t="shared" si="0"/>
        <v>0</v>
      </c>
      <c r="D26" s="11"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40" customHeight="1" x14ac:dyDescent="0.25">
      <c r="A27" s="46" t="s">
        <v>92</v>
      </c>
      <c r="B27" s="35" t="str">
        <f>'Ryhmä 1'!B27</f>
        <v xml:space="preserve">Oppilaitoksemme menestyksen mittareita ovat uusimpien kehitysaskeleiden, menetelmien ja tekniikoiden huolellinen käyttöönotto sekä onnistuneesti toteutetut kehityshankkeet. </v>
      </c>
      <c r="C27" s="65">
        <f t="shared" si="0"/>
        <v>0</v>
      </c>
      <c r="D27" s="11"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40" customHeight="1" x14ac:dyDescent="0.25">
      <c r="A28" s="41" t="s">
        <v>93</v>
      </c>
      <c r="B28" s="54" t="str">
        <f>'Ryhmä 1'!B28</f>
        <v>Oppilaitoksessamme laatu tarkoittaa sitä, että vastaamme dynaamisesti yhteiskunnan muuttuviin vaatimuksiin ja kehitymme jatkuvasti.</v>
      </c>
      <c r="C28" s="66">
        <f t="shared" si="0"/>
        <v>0</v>
      </c>
      <c r="D28" s="11"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40" customHeight="1" x14ac:dyDescent="0.25">
      <c r="A29" s="42" t="s">
        <v>94</v>
      </c>
      <c r="B29" s="30" t="str">
        <f>'Ryhmä 1'!B29</f>
        <v>Oppilaitoksessamme laatu tarkoittaa sitä, että työntekijät antavat toisilleen arvostavaa palautetta ja parannusehdotuksia ja auttavat toinen toisiaan niiden viemisessä käytäntöön.</v>
      </c>
      <c r="C29" s="50">
        <f t="shared" si="0"/>
        <v>0</v>
      </c>
      <c r="D29" s="11"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40" customHeight="1" x14ac:dyDescent="0.25">
      <c r="A30" s="42" t="s">
        <v>95</v>
      </c>
      <c r="B30" s="30" t="str">
        <f>'Ryhmä 1'!B30</f>
        <v>Oppilaitoksessamme laatu tarkoittaa sitä, että tärkeät työprosessit selitetään perusteellisesti ja koordinoidaan asianmukaisesti ja prosessit toimivat optimaalisesti.</v>
      </c>
      <c r="C30" s="50">
        <f t="shared" si="0"/>
        <v>0</v>
      </c>
      <c r="D30" s="11"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40"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1"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83">
        <f>SUM(C4:C31)</f>
        <v>0</v>
      </c>
    </row>
    <row r="35" spans="1:5" s="15" customFormat="1" ht="19.5" customHeight="1" x14ac:dyDescent="0.25">
      <c r="A35" s="143" t="s">
        <v>65</v>
      </c>
      <c r="B35" s="144" t="str">
        <f>'Ryhmä 1'!B35</f>
        <v xml:space="preserve"> Tuloksellisuuteen keskittynyt </v>
      </c>
      <c r="C35" s="145"/>
      <c r="D35" s="16"/>
      <c r="E35" s="18"/>
    </row>
    <row r="36" spans="1:5" ht="40" customHeight="1" x14ac:dyDescent="0.3">
      <c r="A36" s="134" t="s">
        <v>32</v>
      </c>
      <c r="B36" s="120" t="str">
        <f>'Ryhmä 1'!B36</f>
        <v>Oppilaitoksemme on suuntautunut vahvasti tuloksellisuuteen. Meille on tärkeää, että opiskelijat oppivat paljon ja saavuttavat hyviä tuloksia.</v>
      </c>
      <c r="C36" s="119">
        <f>C5</f>
        <v>0</v>
      </c>
    </row>
    <row r="37" spans="1:5" ht="40"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0"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0"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0"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40"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40"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20.149999999999999" customHeight="1" x14ac:dyDescent="0.25">
      <c r="A46" s="143" t="s">
        <v>66</v>
      </c>
      <c r="B46" s="144" t="str">
        <f>'Ryhmä 1'!B46</f>
        <v>Sisäiseen vuorovaikutukseen keskittynyt</v>
      </c>
      <c r="C46" s="145"/>
      <c r="D46" s="16"/>
      <c r="E46" s="18"/>
    </row>
    <row r="47" spans="1:5" ht="40"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40"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40"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0"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0"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40"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40"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20.149999999999999" customHeight="1" x14ac:dyDescent="0.25">
      <c r="A57" s="143" t="s">
        <v>67</v>
      </c>
      <c r="B57" s="144" t="str">
        <f>'Ryhmä 1'!B57</f>
        <v xml:space="preserve"> Innovointiin keskittynyt</v>
      </c>
      <c r="C57" s="145"/>
      <c r="D57" s="16"/>
      <c r="E57" s="18"/>
    </row>
    <row r="58" spans="1:5" ht="40" customHeight="1" x14ac:dyDescent="0.3">
      <c r="A58" s="134" t="s">
        <v>50</v>
      </c>
      <c r="B58" s="120" t="str">
        <f>'Ryhmä 1'!B58</f>
        <v xml:space="preserve">Oppilaitoksemme on hyvin dynaaminen, jatkuvasti muuttuva. Olemme valmiit aukomaan uusia uria, emmekä pelkää epäonnistumista. </v>
      </c>
      <c r="C58" s="119">
        <f>C7</f>
        <v>0</v>
      </c>
    </row>
    <row r="59" spans="1:5" ht="40"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0"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0"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0"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40"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40"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20.149999999999999" customHeight="1" x14ac:dyDescent="0.25">
      <c r="A68" s="143" t="s">
        <v>68</v>
      </c>
      <c r="B68" s="144" t="str">
        <f>'Ryhmä 1'!B68</f>
        <v xml:space="preserve"> Organisaatioon keskittynyt</v>
      </c>
      <c r="C68" s="145"/>
      <c r="D68" s="16"/>
      <c r="E68" s="18"/>
    </row>
    <row r="69" spans="1:5" ht="40"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0"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40"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0"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0"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0"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40"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M77"/>
  <sheetViews>
    <sheetView showGridLines="0" zoomScale="90" zoomScaleNormal="90" workbookViewId="0">
      <selection activeCell="C2" sqref="C2"/>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4.65" customHeight="1" x14ac:dyDescent="0.3"/>
    <row r="2" spans="1:65" x14ac:dyDescent="0.3">
      <c r="B2" s="1" t="s">
        <v>167</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55" t="s">
        <v>177</v>
      </c>
      <c r="G3" s="14"/>
      <c r="H3" s="14"/>
    </row>
    <row r="4" spans="1:65" ht="39"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1"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39"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1"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39"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1"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39" customHeight="1" x14ac:dyDescent="0.25">
      <c r="A7" s="43" t="s">
        <v>72</v>
      </c>
      <c r="B7" s="26" t="str">
        <f>'Ryhmä 1'!B7</f>
        <v xml:space="preserve">Oppilaitoksemme on hyvin dynaaminen, jatkuvasti muuttuva. Olemme valmiit aukomaan uusia uria, emmekä pelkää epäonnistumista. </v>
      </c>
      <c r="C7" s="65">
        <f t="shared" si="0"/>
        <v>0</v>
      </c>
      <c r="D7" s="11"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39"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1"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39"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1"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39"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1"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39"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1"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39"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1"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39"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1"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39"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1"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39"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1"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39"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1"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39"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1"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39"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1"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39"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1"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39"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1"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39"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1"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39"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1"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39"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1"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39"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1"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39"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1"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39"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1"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39"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1"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39" customHeight="1" x14ac:dyDescent="0.25">
      <c r="A28" s="41" t="s">
        <v>93</v>
      </c>
      <c r="B28" s="67" t="str">
        <f>'Ryhmä 1'!B28</f>
        <v>Oppilaitoksessamme laatu tarkoittaa sitä, että vastaamme dynaamisesti yhteiskunnan muuttuviin vaatimuksiin ja kehitymme jatkuvasti.</v>
      </c>
      <c r="C28" s="66">
        <f t="shared" si="0"/>
        <v>0</v>
      </c>
      <c r="D28" s="11"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39"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1"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39"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1"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39"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1"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83">
        <f>SUM(C4:C31)</f>
        <v>0</v>
      </c>
    </row>
    <row r="35" spans="1:5" s="15" customFormat="1" ht="21" customHeight="1" x14ac:dyDescent="0.25">
      <c r="A35" s="143" t="s">
        <v>65</v>
      </c>
      <c r="B35" s="144" t="str">
        <f>'Ryhmä 1'!B35</f>
        <v xml:space="preserve"> Tuloksellisuuteen keskittynyt </v>
      </c>
      <c r="C35" s="145"/>
      <c r="D35" s="16"/>
      <c r="E35" s="18"/>
    </row>
    <row r="36" spans="1:5" ht="40.5" customHeight="1" x14ac:dyDescent="0.3">
      <c r="A36" s="134" t="s">
        <v>32</v>
      </c>
      <c r="B36" s="120" t="str">
        <f>'Ryhmä 1'!B36</f>
        <v>Oppilaitoksemme on suuntautunut vahvasti tuloksellisuuteen. Meille on tärkeää, että opiskelijat oppivat paljon ja saavuttavat hyviä tuloksia.</v>
      </c>
      <c r="C36" s="119">
        <f>C5</f>
        <v>0</v>
      </c>
    </row>
    <row r="37" spans="1:5" ht="40.5"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40.5"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40.5"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40.5"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40.5"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40.5"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21" customHeight="1" x14ac:dyDescent="0.25">
      <c r="A46" s="143" t="s">
        <v>66</v>
      </c>
      <c r="B46" s="144" t="str">
        <f>'Ryhmä 1'!B46</f>
        <v>Sisäiseen vuorovaikutukseen keskittynyt</v>
      </c>
      <c r="C46" s="145"/>
      <c r="D46" s="16"/>
      <c r="E46" s="18"/>
    </row>
    <row r="47" spans="1:5" ht="40.5"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40.5"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40.5"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40.5"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40.5"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40.5"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40.5"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21" customHeight="1" x14ac:dyDescent="0.25">
      <c r="A57" s="143" t="s">
        <v>67</v>
      </c>
      <c r="B57" s="144" t="str">
        <f>'Ryhmä 1'!B57</f>
        <v xml:space="preserve"> Innovointiin keskittynyt</v>
      </c>
      <c r="C57" s="145"/>
      <c r="D57" s="16"/>
      <c r="E57" s="18"/>
    </row>
    <row r="58" spans="1:5" ht="40.5" customHeight="1" x14ac:dyDescent="0.3">
      <c r="A58" s="134" t="s">
        <v>50</v>
      </c>
      <c r="B58" s="120" t="str">
        <f>'Ryhmä 1'!B58</f>
        <v xml:space="preserve">Oppilaitoksemme on hyvin dynaaminen, jatkuvasti muuttuva. Olemme valmiit aukomaan uusia uria, emmekä pelkää epäonnistumista. </v>
      </c>
      <c r="C58" s="119">
        <f>C7</f>
        <v>0</v>
      </c>
    </row>
    <row r="59" spans="1:5" ht="40.5"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40.5"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40.5"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40.5"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40.5"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40.5"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21" customHeight="1" x14ac:dyDescent="0.25">
      <c r="A68" s="143" t="s">
        <v>68</v>
      </c>
      <c r="B68" s="144" t="str">
        <f>'Ryhmä 1'!B68</f>
        <v xml:space="preserve"> Organisaatioon keskittynyt</v>
      </c>
      <c r="C68" s="145"/>
      <c r="D68" s="16"/>
      <c r="E68" s="18"/>
    </row>
    <row r="69" spans="1:5" ht="40.5"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40.5"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40.5"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40.5"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40.5"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40.5"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40.5"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M77"/>
  <sheetViews>
    <sheetView showGridLines="0" zoomScale="90" zoomScaleNormal="90" workbookViewId="0">
      <selection activeCell="F3" sqref="F3"/>
    </sheetView>
  </sheetViews>
  <sheetFormatPr defaultColWidth="11.453125" defaultRowHeight="13" x14ac:dyDescent="0.3"/>
  <cols>
    <col min="1" max="1" width="5.7265625" style="3" customWidth="1"/>
    <col min="2" max="2" width="82.7265625" customWidth="1"/>
    <col min="3" max="3" width="8.1796875" customWidth="1"/>
    <col min="4" max="4" width="5.1796875" style="11" hidden="1" customWidth="1"/>
    <col min="5" max="5" width="3.81640625" style="12" customWidth="1"/>
    <col min="6" max="65" width="4.7265625" customWidth="1"/>
  </cols>
  <sheetData>
    <row r="1" spans="1:65" ht="54.65" customHeight="1" x14ac:dyDescent="0.3"/>
    <row r="2" spans="1:65" x14ac:dyDescent="0.3">
      <c r="B2" s="1" t="s">
        <v>168</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1:65" x14ac:dyDescent="0.3">
      <c r="A3" s="2"/>
      <c r="B3" s="1"/>
      <c r="F3" s="155" t="s">
        <v>178</v>
      </c>
      <c r="G3" s="14"/>
      <c r="H3" s="14"/>
    </row>
    <row r="4" spans="1:65" ht="40" customHeight="1" x14ac:dyDescent="0.25">
      <c r="A4" s="61" t="s">
        <v>69</v>
      </c>
      <c r="B4" s="62" t="str">
        <f>'Ryhmä 1'!B4</f>
        <v>Oppilaitoksemme on selkeästi säännelty ja jäsennetty organisaatio. Muodolliset säännöt ja vaatimukset ovat  meille tärkeitä lähtökohtia. Myös hyvin toimivilla toimintatavoilla ja prosesseilla on suuri merkitys.</v>
      </c>
      <c r="C4" s="49">
        <f>SUM(F4:FG4)/IF(NOT(COUNT(F4:FG4)=0),COUNT(F4:FG4),1)</f>
        <v>0</v>
      </c>
      <c r="D4" s="11" t="s">
        <v>57</v>
      </c>
      <c r="E4" s="72" t="s">
        <v>0</v>
      </c>
      <c r="F4" s="84"/>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row>
    <row r="5" spans="1:65" ht="40" customHeight="1" x14ac:dyDescent="0.25">
      <c r="A5" s="42" t="s">
        <v>70</v>
      </c>
      <c r="B5" s="24" t="str">
        <f>'Ryhmä 1'!B5</f>
        <v>Oppilaitoksemme on suuntautunut vahvasti tuloksellisuuteen. Meille on tärkeää, että opiskelijat oppivat paljon ja saavuttavat hyviä tuloksia.</v>
      </c>
      <c r="C5" s="50">
        <f t="shared" ref="C5:C31" si="0">SUM(F5:FG5)/IF(NOT(COUNT(F5:FG5)=0),COUNT(F5:FG5),1)</f>
        <v>0</v>
      </c>
      <c r="D5" s="11" t="s">
        <v>32</v>
      </c>
      <c r="E5" s="73" t="s">
        <v>2</v>
      </c>
      <c r="F5" s="84"/>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row>
    <row r="6" spans="1:65" ht="40" customHeight="1" x14ac:dyDescent="0.25">
      <c r="A6" s="42" t="s">
        <v>71</v>
      </c>
      <c r="B6" s="24" t="str">
        <f>'Ryhmä 1'!B6</f>
        <v>Oppilaitoksemme on hyvin yhteisöllinen organisaatio. Olemme kuin yhtä suurta perhettä. Olemme tiiviisti yhteydessä toisiimme, ja kerromme toisillemme paljon myös itsestämme.</v>
      </c>
      <c r="C6" s="50">
        <f t="shared" si="0"/>
        <v>0</v>
      </c>
      <c r="D6" s="11" t="s">
        <v>43</v>
      </c>
      <c r="E6" s="73" t="s">
        <v>4</v>
      </c>
      <c r="F6" s="84"/>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row>
    <row r="7" spans="1:65" ht="40" customHeight="1" x14ac:dyDescent="0.25">
      <c r="A7" s="43" t="s">
        <v>72</v>
      </c>
      <c r="B7" s="26" t="str">
        <f>'Ryhmä 1'!B7</f>
        <v xml:space="preserve">Oppilaitoksemme on hyvin dynaaminen, jatkuvasti muuttuva. Olemme valmiit aukomaan uusia uria, emmekä pelkää epäonnistumista. </v>
      </c>
      <c r="C7" s="65">
        <f t="shared" si="0"/>
        <v>0</v>
      </c>
      <c r="D7" s="11" t="s">
        <v>50</v>
      </c>
      <c r="E7" s="76" t="s">
        <v>6</v>
      </c>
      <c r="F7" s="84"/>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ht="40" customHeight="1" x14ac:dyDescent="0.25">
      <c r="A8" s="44" t="s">
        <v>74</v>
      </c>
      <c r="B8" s="28" t="str">
        <f>'Ryhmä 1'!B8</f>
        <v>Oppilaitoksemme johtajia pidetään yleisesti välittävinä, tukea antavina ja kannustavina. Heille on tärkeää luottaa henkilöstöön ja se, että oppilaitoksen toiminta perustuu yhteiseen ymmärrykseen.</v>
      </c>
      <c r="C8" s="66">
        <f t="shared" si="0"/>
        <v>0</v>
      </c>
      <c r="D8" s="11" t="s">
        <v>40</v>
      </c>
      <c r="E8" s="78" t="s">
        <v>0</v>
      </c>
      <c r="F8" s="86"/>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row>
    <row r="9" spans="1:65" ht="40" customHeight="1" x14ac:dyDescent="0.25">
      <c r="A9" s="45" t="s">
        <v>73</v>
      </c>
      <c r="B9" s="25" t="str">
        <f>'Ryhmä 1'!B9</f>
        <v>Oppilaitoksemme johtajia pidetään yleisesti innovatiivisina ja valmiina ottamaan riskejä. Heillä on vahva visio, jonka he tuovat esiin vakuuttavasti. Näin he saavat henkilöstön osallistumaan vaadittaviin muutoksiin.</v>
      </c>
      <c r="C9" s="50">
        <f t="shared" si="0"/>
        <v>0</v>
      </c>
      <c r="D9" s="11" t="s">
        <v>41</v>
      </c>
      <c r="E9" s="74" t="s">
        <v>2</v>
      </c>
      <c r="F9" s="88"/>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row>
    <row r="10" spans="1:65" ht="40" customHeight="1" x14ac:dyDescent="0.25">
      <c r="A10" s="45" t="s">
        <v>75</v>
      </c>
      <c r="B10" s="25" t="str">
        <f>'Ryhmä 1'!B10</f>
        <v>Oppilaitoksemme johtajia pidetään yleisesti järjestelmällisinä ja toimintaa koordinoivina. Heitä kiinnostavat sujuvat prosessit. He valvovat vaatimusten täyttämistä ja sääntöjen noudattamista.</v>
      </c>
      <c r="C10" s="50">
        <f t="shared" si="0"/>
        <v>0</v>
      </c>
      <c r="D10" s="11" t="s">
        <v>42</v>
      </c>
      <c r="E10" s="74" t="s">
        <v>4</v>
      </c>
      <c r="F10" s="88"/>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row>
    <row r="11" spans="1:65" ht="40" customHeight="1" x14ac:dyDescent="0.25">
      <c r="A11" s="46" t="s">
        <v>76</v>
      </c>
      <c r="B11" s="27" t="str">
        <f>'Ryhmä 1'!B11</f>
        <v>Oppilaitoksemme johtajia pidetään yleisesti suorituksiin ja tuloksiin suuntautuvina ja vaativina. He pitävät tärkeinä hyviä tuloksia ja todennettavissa olevia onnistumisia, joista voidaan kertoa oppilaitoksen sisällä
ja ulkopuolella.</v>
      </c>
      <c r="C11" s="65">
        <f t="shared" si="0"/>
        <v>0</v>
      </c>
      <c r="D11" s="11" t="s">
        <v>33</v>
      </c>
      <c r="E11" s="77" t="s">
        <v>6</v>
      </c>
      <c r="F11" s="88"/>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row>
    <row r="12" spans="1:65" ht="40" customHeight="1" x14ac:dyDescent="0.25">
      <c r="A12" s="41" t="s">
        <v>77</v>
      </c>
      <c r="B12" s="67" t="str">
        <f>'Ryhmä 1'!B12</f>
        <v>Oppilaitoksemme henkilöstöjohtaminen on vahvasti suorituslähtöisyyteen sitoutunut. Tunnemme, että meidän tulee pyrkiä parhaaseen suoritukseen, ja saamme siitä tunnustusta ja arvostusta oppilaitoksen johdolta.</v>
      </c>
      <c r="C12" s="66">
        <f t="shared" si="0"/>
        <v>0</v>
      </c>
      <c r="D12" s="11" t="s">
        <v>34</v>
      </c>
      <c r="E12" s="79" t="s">
        <v>0</v>
      </c>
      <c r="F12" s="90"/>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row>
    <row r="13" spans="1:65" ht="40" customHeight="1" x14ac:dyDescent="0.25">
      <c r="A13" s="42" t="s">
        <v>78</v>
      </c>
      <c r="B13" s="24" t="str">
        <f>'Ryhmä 1'!B13</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13" s="50">
        <f t="shared" si="0"/>
        <v>0</v>
      </c>
      <c r="D13" s="11" t="s">
        <v>44</v>
      </c>
      <c r="E13" s="73" t="s">
        <v>2</v>
      </c>
      <c r="F13" s="84"/>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row>
    <row r="14" spans="1:65" ht="40" customHeight="1" x14ac:dyDescent="0.25">
      <c r="A14" s="42" t="s">
        <v>79</v>
      </c>
      <c r="B14" s="24" t="str">
        <f>'Ryhmä 1'!B14</f>
        <v>Oppilaitoksemme henkilöstöjohtaminen rohkaisee henkilöstöä innovatiivisuuteen. Oppilaitoksen johtajat huolehtivat siitä, että henkilöstöllä on tilaa yksilölliselle luovuudelle, ja tukevat muutosaloitteita ja luovia ratkaisuja.</v>
      </c>
      <c r="C14" s="50">
        <f t="shared" si="0"/>
        <v>0</v>
      </c>
      <c r="D14" s="11" t="s">
        <v>51</v>
      </c>
      <c r="E14" s="73" t="s">
        <v>4</v>
      </c>
      <c r="F14" s="84"/>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row>
    <row r="15" spans="1:65" ht="40" customHeight="1" x14ac:dyDescent="0.25">
      <c r="A15" s="43" t="s">
        <v>80</v>
      </c>
      <c r="B15" s="26" t="str">
        <f>'Ryhmä 1'!B15</f>
        <v xml:space="preserve">Oppilaitoksemme henkilöstöjohtamiselle tunnusomaisia piirteitä ovat läpinäkyvyys, luotettavuus ja vakaat työsuhteet. Oppilaitoksen johto pitää tärkeinä selkeitä rooleja ja hierarkkisia rakenteita. </v>
      </c>
      <c r="C15" s="65">
        <f t="shared" si="0"/>
        <v>0</v>
      </c>
      <c r="D15" s="11" t="s">
        <v>58</v>
      </c>
      <c r="E15" s="76" t="s">
        <v>6</v>
      </c>
      <c r="F15" s="84"/>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row>
    <row r="16" spans="1:65" ht="40" customHeight="1" x14ac:dyDescent="0.25">
      <c r="A16" s="44" t="s">
        <v>81</v>
      </c>
      <c r="B16" s="28" t="str">
        <f>'Ryhmä 1'!B16</f>
        <v>Oppilaitostamme pitävät koossa yhteinen pyrkimys innovointiin, yhteinen sitoutuminen luovaan kehittämiseen ja uusiin haasteisiin tarttuminen. Olemme ylpeitä, että saamme osallistua oppilaitoksessamme tärkeiden muutosten tekemiseen.</v>
      </c>
      <c r="C16" s="66">
        <f t="shared" si="0"/>
        <v>0</v>
      </c>
      <c r="D16" s="11" t="s">
        <v>52</v>
      </c>
      <c r="E16" s="78" t="s">
        <v>0</v>
      </c>
      <c r="F16" s="86"/>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row>
    <row r="17" spans="1:65" ht="40" customHeight="1" x14ac:dyDescent="0.25">
      <c r="A17" s="45" t="s">
        <v>82</v>
      </c>
      <c r="B17" s="25" t="str">
        <f>'Ryhmä 1'!B17</f>
        <v>Oppilaitostamme pitävät koossa järjestelmälliset rakenteet sekä luotettavuus ja jatkuvuus. Muodolliset säännöt ja tarkasti säännellyt prosessit tuovat läpinäkyvyyttä ja turvallisuutta sekä varmistavat työn sujumisen.</v>
      </c>
      <c r="C17" s="50">
        <f t="shared" si="0"/>
        <v>0</v>
      </c>
      <c r="D17" s="11" t="s">
        <v>59</v>
      </c>
      <c r="E17" s="74" t="s">
        <v>2</v>
      </c>
      <c r="F17" s="88"/>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row>
    <row r="18" spans="1:65" ht="40" customHeight="1" x14ac:dyDescent="0.25">
      <c r="A18" s="45" t="s">
        <v>83</v>
      </c>
      <c r="B18" s="25" t="str">
        <f>'Ryhmä 1'!B18</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18" s="50">
        <f t="shared" si="0"/>
        <v>0</v>
      </c>
      <c r="D18" s="11" t="s">
        <v>35</v>
      </c>
      <c r="E18" s="74" t="s">
        <v>4</v>
      </c>
      <c r="F18" s="88"/>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row>
    <row r="19" spans="1:65" ht="40" customHeight="1" x14ac:dyDescent="0.25">
      <c r="A19" s="46" t="s">
        <v>84</v>
      </c>
      <c r="B19" s="27" t="str">
        <f>'Ryhmä 1'!B19</f>
        <v>Oppilaitostamme pitävät koossa lojaalius, keskinäinen luottamus ja yhteenkuuluvuuden tunne. Henkilökohtainen sitoutuminen oppilaitokseen, erityisesti hyvän sosiaalisen ilmapiirin ylläpitämiseen, on korkealla tasolla.</v>
      </c>
      <c r="C19" s="65">
        <f t="shared" si="0"/>
        <v>0</v>
      </c>
      <c r="D19" s="11" t="s">
        <v>45</v>
      </c>
      <c r="E19" s="77" t="s">
        <v>6</v>
      </c>
      <c r="F19" s="88"/>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row>
    <row r="20" spans="1:65" ht="40" customHeight="1" x14ac:dyDescent="0.25">
      <c r="A20" s="41" t="s">
        <v>85</v>
      </c>
      <c r="B20" s="67" t="str">
        <f>'Ryhmä 1'!B20</f>
        <v>Oppilaitoksessamme painotetaan johdonmukaisuutta, vakautta, jatkuvuutta ja tehokkuutta. Innovaatioihin suhtaudutaan varovasti ja pidättyvästi; muutoksiin liittyvää levottomuutta, häiriöitä, epäjärjestystä ja epävarmuutta vältetään aina kun se on mahdollista.</v>
      </c>
      <c r="C20" s="66">
        <f t="shared" si="0"/>
        <v>0</v>
      </c>
      <c r="D20" s="11" t="s">
        <v>60</v>
      </c>
      <c r="E20" s="79" t="s">
        <v>0</v>
      </c>
      <c r="F20" s="9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row>
    <row r="21" spans="1:65" ht="40" customHeight="1" x14ac:dyDescent="0.25">
      <c r="A21" s="42" t="s">
        <v>86</v>
      </c>
      <c r="B21" s="24" t="str">
        <f>'Ryhmä 1'!B21</f>
        <v>Oppilaitoksessamme pyritään pysymään ajantasalla. Tavoitteena on olla tienraivaaja ja edelläkävijä. Kokeilemme jatkuvasti uusia asioita ja kartoitamme aktiivisesti muita vaihtoehtoja.</v>
      </c>
      <c r="C21" s="50">
        <f t="shared" si="0"/>
        <v>0</v>
      </c>
      <c r="D21" s="11" t="s">
        <v>53</v>
      </c>
      <c r="E21" s="73" t="s">
        <v>2</v>
      </c>
      <c r="F21" s="84"/>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row>
    <row r="22" spans="1:65" ht="40" customHeight="1" x14ac:dyDescent="0.25">
      <c r="A22" s="42" t="s">
        <v>87</v>
      </c>
      <c r="B22" s="24" t="str">
        <f>'Ryhmä 1'!B22</f>
        <v>Oppilaitoksessamme painotetaan sosiaalista kanssakäymistä. Henkilökohtaista kehittymistä edistetään – varsinkin, jos se palvelee koko organisaatiota tai vie meitä eteenpäin tiiminä.</v>
      </c>
      <c r="C22" s="50">
        <f t="shared" si="0"/>
        <v>0</v>
      </c>
      <c r="D22" s="11" t="s">
        <v>46</v>
      </c>
      <c r="E22" s="73" t="s">
        <v>4</v>
      </c>
      <c r="F22" s="84"/>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row>
    <row r="23" spans="1:65" ht="40" customHeight="1" x14ac:dyDescent="0.25">
      <c r="A23" s="43" t="s">
        <v>88</v>
      </c>
      <c r="B23" s="26" t="str">
        <f>'Ryhmä 1'!B23</f>
        <v>Oppilaitoksellemme on tärkeää kuulua parhaimmistoon. Kunnianhimoisten tavoitteiden ja näkyvän menestyksen saavuttaminen muihin verrattuna on tärkeää (esim. hyvät oppimistulokset, korkea valmistumisaste).</v>
      </c>
      <c r="C23" s="65">
        <f t="shared" si="0"/>
        <v>0</v>
      </c>
      <c r="D23" s="11" t="s">
        <v>36</v>
      </c>
      <c r="E23" s="76" t="s">
        <v>6</v>
      </c>
      <c r="F23" s="84"/>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row>
    <row r="24" spans="1:65" ht="40" customHeight="1" x14ac:dyDescent="0.25">
      <c r="A24" s="47" t="s">
        <v>89</v>
      </c>
      <c r="B24" s="28" t="str">
        <f>'Ryhmä 1'!B24</f>
        <v>Oppilaitoksemme menestyksen mittareita ovat opetushenkilöstön hyvä yhteistyö ja hyvät keskinäiset suhteet, jotka perustuvat keskinäiseen ymmärrykseen, luottamukseen ja avoimuuteen.</v>
      </c>
      <c r="C24" s="66">
        <f t="shared" si="0"/>
        <v>0</v>
      </c>
      <c r="D24" s="11" t="s">
        <v>47</v>
      </c>
      <c r="E24" s="78" t="s">
        <v>0</v>
      </c>
      <c r="F24" s="86"/>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row>
    <row r="25" spans="1:65" ht="40" customHeight="1" x14ac:dyDescent="0.25">
      <c r="A25" s="45" t="s">
        <v>90</v>
      </c>
      <c r="B25" s="25" t="str">
        <f>'Ryhmä 1'!B25</f>
        <v>Oppilaitoksemme menestyksen mittareita ovat hyvä suoritustaso, suoritettujen tutkintojen määrä, menestyminen ammatissa ja jatko-opinnoissa, urapolut sekä hyvä maine.</v>
      </c>
      <c r="C25" s="50">
        <f t="shared" si="0"/>
        <v>0</v>
      </c>
      <c r="D25" s="11" t="s">
        <v>37</v>
      </c>
      <c r="E25" s="74" t="s">
        <v>2</v>
      </c>
      <c r="F25" s="88"/>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row>
    <row r="26" spans="1:65" ht="40" customHeight="1" x14ac:dyDescent="0.25">
      <c r="A26" s="45" t="s">
        <v>91</v>
      </c>
      <c r="B26" s="25" t="str">
        <f>'Ryhmä 1'!B26</f>
        <v xml:space="preserve">Oppilaitoksemme menestyksen mittareita ovat tehokkuus ja luotettavuus, hyvä suunnittelu sekä käytettävissä olevien resurssien tehokas käyttö. </v>
      </c>
      <c r="C26" s="50">
        <f t="shared" si="0"/>
        <v>0</v>
      </c>
      <c r="D26" s="11" t="s">
        <v>61</v>
      </c>
      <c r="E26" s="74" t="s">
        <v>4</v>
      </c>
      <c r="F26" s="88"/>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row>
    <row r="27" spans="1:65" ht="40" customHeight="1" x14ac:dyDescent="0.25">
      <c r="A27" s="46" t="s">
        <v>92</v>
      </c>
      <c r="B27" s="27" t="str">
        <f>'Ryhmä 1'!B27</f>
        <v xml:space="preserve">Oppilaitoksemme menestyksen mittareita ovat uusimpien kehitysaskeleiden, menetelmien ja tekniikoiden huolellinen käyttöönotto sekä onnistuneesti toteutetut kehityshankkeet. </v>
      </c>
      <c r="C27" s="65">
        <f t="shared" si="0"/>
        <v>0</v>
      </c>
      <c r="D27" s="11" t="s">
        <v>54</v>
      </c>
      <c r="E27" s="77" t="s">
        <v>6</v>
      </c>
      <c r="F27" s="88"/>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row>
    <row r="28" spans="1:65" ht="40" customHeight="1" x14ac:dyDescent="0.25">
      <c r="A28" s="41" t="s">
        <v>93</v>
      </c>
      <c r="B28" s="67" t="str">
        <f>'Ryhmä 1'!B28</f>
        <v>Oppilaitoksessamme laatu tarkoittaa sitä, että vastaamme dynaamisesti yhteiskunnan muuttuviin vaatimuksiin ja kehitymme jatkuvasti.</v>
      </c>
      <c r="C28" s="66">
        <f t="shared" si="0"/>
        <v>0</v>
      </c>
      <c r="D28" s="11" t="s">
        <v>55</v>
      </c>
      <c r="E28" s="79" t="s">
        <v>0</v>
      </c>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row>
    <row r="29" spans="1:65" ht="40" customHeight="1" x14ac:dyDescent="0.25">
      <c r="A29" s="42" t="s">
        <v>94</v>
      </c>
      <c r="B29" s="24" t="str">
        <f>'Ryhmä 1'!B29</f>
        <v>Oppilaitoksessamme laatu tarkoittaa sitä, että työntekijät antavat toisilleen arvostavaa palautetta ja parannusehdotuksia ja auttavat toinen toisiaan niiden viemisessä käytäntöön.</v>
      </c>
      <c r="C29" s="50">
        <f t="shared" si="0"/>
        <v>0</v>
      </c>
      <c r="D29" s="11" t="s">
        <v>48</v>
      </c>
      <c r="E29" s="73" t="s">
        <v>2</v>
      </c>
      <c r="F29" s="84"/>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row>
    <row r="30" spans="1:65" ht="40" customHeight="1" x14ac:dyDescent="0.25">
      <c r="A30" s="42" t="s">
        <v>95</v>
      </c>
      <c r="B30" s="24" t="str">
        <f>'Ryhmä 1'!B30</f>
        <v>Oppilaitoksessamme laatu tarkoittaa sitä, että tärkeät työprosessit selitetään perusteellisesti ja koordinoidaan asianmukaisesti ja prosessit toimivat optimaalisesti.</v>
      </c>
      <c r="C30" s="50">
        <f t="shared" si="0"/>
        <v>0</v>
      </c>
      <c r="D30" s="11" t="s">
        <v>62</v>
      </c>
      <c r="E30" s="73" t="s">
        <v>4</v>
      </c>
      <c r="F30" s="84"/>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row>
    <row r="31" spans="1:65" ht="40" customHeight="1" x14ac:dyDescent="0.25">
      <c r="A31" s="63" t="s">
        <v>96</v>
      </c>
      <c r="B31" s="64" t="str">
        <f>'Ryhmä 1'!B31</f>
        <v>Oppilaitoksessamme laatu tarkoittaa sitä, että kaikki asetetut oppimistavoitteet saavutetaan ja saamme opiskelijat hyödyntämään koko potentiaaliaan ja suoriutumaan parhaalla mahdollisella tavalla.</v>
      </c>
      <c r="C31" s="53">
        <f t="shared" si="0"/>
        <v>0</v>
      </c>
      <c r="D31" s="11" t="s">
        <v>38</v>
      </c>
      <c r="E31" s="75" t="s">
        <v>6</v>
      </c>
      <c r="F31" s="84"/>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x14ac:dyDescent="0.3">
      <c r="B32" s="2" t="str">
        <f>'Ryhmä 1'!B32</f>
        <v>Totalt</v>
      </c>
      <c r="C32" s="83">
        <f>SUM(C4:C31)</f>
        <v>0</v>
      </c>
    </row>
    <row r="35" spans="1:5" s="15" customFormat="1" ht="21" customHeight="1" x14ac:dyDescent="0.25">
      <c r="A35" s="143" t="s">
        <v>65</v>
      </c>
      <c r="B35" s="144" t="str">
        <f>'Ryhmä 1'!B35</f>
        <v xml:space="preserve"> Tuloksellisuuteen keskittynyt </v>
      </c>
      <c r="C35" s="153"/>
      <c r="D35" s="16"/>
      <c r="E35" s="18"/>
    </row>
    <row r="36" spans="1:5" ht="39.65" customHeight="1" x14ac:dyDescent="0.3">
      <c r="A36" s="134" t="s">
        <v>32</v>
      </c>
      <c r="B36" s="120" t="str">
        <f>'Ryhmä 1'!B36</f>
        <v>Oppilaitoksemme on suuntautunut vahvasti tuloksellisuuteen. Meille on tärkeää, että opiskelijat oppivat paljon ja saavuttavat hyviä tuloksia.</v>
      </c>
      <c r="C36" s="119">
        <f>C5</f>
        <v>0</v>
      </c>
    </row>
    <row r="37" spans="1:5" ht="39.65" customHeight="1" x14ac:dyDescent="0.3">
      <c r="A37" s="132" t="s">
        <v>33</v>
      </c>
      <c r="B37" s="112" t="str">
        <f>'Ryhmä 1'!B37</f>
        <v>Oppilaitoksemme johtajia pidetään yleisesti suorituksiin ja tuloksiin suuntautuvina ja vaativina. He pitävät tärkeinä hyviä tuloksia ja todennettavissa olevia onnistumisia, joista voidaan kertoa oppilaitoksen sisällä
ja ulkopuolella.</v>
      </c>
      <c r="C37" s="106">
        <f>C11</f>
        <v>0</v>
      </c>
    </row>
    <row r="38" spans="1:5" ht="39.65" customHeight="1" x14ac:dyDescent="0.3">
      <c r="A38" s="132" t="s">
        <v>34</v>
      </c>
      <c r="B38" s="112" t="str">
        <f>'Ryhmä 1'!B38</f>
        <v>Oppilaitoksemme henkilöstöjohtaminen on vahvasti suorituslähtöisyyteen sitoutunut. Tunnemme, että meidän tulee pyrkiä parhaaseen suoritukseen, ja saamme siitä tunnustusta ja arvostusta oppilaitoksen johdolta.</v>
      </c>
      <c r="C38" s="106">
        <f>C12</f>
        <v>0</v>
      </c>
    </row>
    <row r="39" spans="1:5" ht="39.65" customHeight="1" x14ac:dyDescent="0.3">
      <c r="A39" s="132" t="s">
        <v>35</v>
      </c>
      <c r="B39" s="112" t="str">
        <f>'Ryhmä 1'!B39</f>
        <v xml:space="preserve">Oppilaitostamme pitää koossa pyrkimys menestykseen ja tavoitteiden saavuttamiseen (esim. saavutettu opintomenestys, läsnä oleviksi ilmoittautuneiden opiskelijoiden sekä suoritettujen tutkintojen määrä). Tähän yhdistyy ylpeys saavutuksista ja ulkopuolelta havaittavista onnistumisista. </v>
      </c>
      <c r="C39" s="106">
        <f>C18</f>
        <v>0</v>
      </c>
    </row>
    <row r="40" spans="1:5" ht="39.65" customHeight="1" x14ac:dyDescent="0.3">
      <c r="A40" s="132" t="s">
        <v>36</v>
      </c>
      <c r="B40" s="112" t="str">
        <f>'Ryhmä 1'!B40</f>
        <v>Oppilaitoksellemme on tärkeää kuulua parhaimmistoon. Kunnianhimoisten tavoitteiden ja näkyvän menestyksen saavuttaminen muihin verrattuna on tärkeää (esim. hyvät oppimistulokset, korkea valmistumisaste).</v>
      </c>
      <c r="C40" s="106">
        <f>C23</f>
        <v>0</v>
      </c>
    </row>
    <row r="41" spans="1:5" ht="39.65" customHeight="1" x14ac:dyDescent="0.3">
      <c r="A41" s="132" t="s">
        <v>37</v>
      </c>
      <c r="B41" s="112" t="str">
        <f>'Ryhmä 1'!B41</f>
        <v>Oppilaitoksemme menestyksen mittareita ovat hyvä suoritustaso, suoritettujen tutkintojen määrä, menestyminen ammatissa ja jatko-opinnoissa, urapolut sekä hyvä maine.</v>
      </c>
      <c r="C41" s="106">
        <f>C25</f>
        <v>0</v>
      </c>
    </row>
    <row r="42" spans="1:5" ht="39.65" customHeight="1" x14ac:dyDescent="0.3">
      <c r="A42" s="135" t="s">
        <v>38</v>
      </c>
      <c r="B42" s="124" t="str">
        <f>'Ryhmä 1'!B42</f>
        <v>Oppilaitoksessamme laatu tarkoittaa sitä, että kaikki asetetut oppimistavoitteet saavutetaan ja saamme opiskelijat hyödyntämään koko potentiaaliaan ja suoriutumaan parhaalla mahdollisella tavalla.</v>
      </c>
      <c r="C42" s="105">
        <f>C31</f>
        <v>0</v>
      </c>
    </row>
    <row r="43" spans="1:5" x14ac:dyDescent="0.3">
      <c r="A43" s="117"/>
      <c r="B43" s="118" t="str">
        <f>'Ryhmä 1'!B43</f>
        <v>Summa A</v>
      </c>
      <c r="C43" s="119">
        <f>SUM(C36:C42)</f>
        <v>0</v>
      </c>
    </row>
    <row r="44" spans="1:5" ht="12" customHeight="1" x14ac:dyDescent="0.3">
      <c r="A44" s="99"/>
      <c r="B44" s="100" t="str">
        <f>'Ryhmä 1'!B44</f>
        <v>Keskiarvo A</v>
      </c>
      <c r="C44" s="129">
        <f>(C43/7)</f>
        <v>0</v>
      </c>
      <c r="D44"/>
      <c r="E44"/>
    </row>
    <row r="46" spans="1:5" s="15" customFormat="1" ht="21" customHeight="1" x14ac:dyDescent="0.25">
      <c r="A46" s="143" t="s">
        <v>66</v>
      </c>
      <c r="B46" s="144" t="str">
        <f>'Ryhmä 1'!B46</f>
        <v>Sisäiseen vuorovaikutukseen keskittynyt</v>
      </c>
      <c r="C46" s="153"/>
      <c r="D46" s="16"/>
      <c r="E46" s="18"/>
    </row>
    <row r="47" spans="1:5" ht="39.65" customHeight="1" x14ac:dyDescent="0.3">
      <c r="A47" s="134" t="s">
        <v>43</v>
      </c>
      <c r="B47" s="120" t="str">
        <f>'Ryhmä 1'!B47</f>
        <v>Oppilaitoksemme on hyvin yhteisöllinen organisaatio. Olemme kuin yhtä suurta perhettä. Olemme tiiviisti yhteydessä toisiimme, ja kerromme toisillemme paljon myös itsestämme.</v>
      </c>
      <c r="C47" s="119">
        <f>C6</f>
        <v>0</v>
      </c>
    </row>
    <row r="48" spans="1:5" ht="39.65" customHeight="1" x14ac:dyDescent="0.3">
      <c r="A48" s="132" t="s">
        <v>40</v>
      </c>
      <c r="B48" s="112" t="str">
        <f>'Ryhmä 1'!B48</f>
        <v>Oppilaitoksemme johtajia pidetään yleisesti välittävinä, tukea antavina ja kannustavina. Heille on tärkeää luottaa henkilöstöön ja se, että oppilaitoksen toiminta perustuu yhteiseen ymmärrykseen.</v>
      </c>
      <c r="C48" s="106">
        <f>C8</f>
        <v>0</v>
      </c>
    </row>
    <row r="49" spans="1:5" ht="39.65" customHeight="1" x14ac:dyDescent="0.3">
      <c r="A49" s="132" t="s">
        <v>44</v>
      </c>
      <c r="B49" s="121" t="str">
        <f>'Ryhmä 1'!B49</f>
        <v>Oppilaitoksemme henkilöstöjohtamisessa korostetaan yhteistyötä, yhteistä ymmärrystä ja yhteistoimintaa. Oppilaitoksemme johto pyrkii varmistamaan, että henkilöstö osallistuu aktiivisesti oppilaitoksen toimintaan. He varmistavat, ettei yhteistyötä eikä
kanssakäymistä unohdeta.</v>
      </c>
      <c r="C49" s="106">
        <f>C13</f>
        <v>0</v>
      </c>
    </row>
    <row r="50" spans="1:5" ht="39.65" customHeight="1" x14ac:dyDescent="0.3">
      <c r="A50" s="132" t="s">
        <v>45</v>
      </c>
      <c r="B50" s="112" t="str">
        <f>'Ryhmä 1'!B50</f>
        <v>Oppilaitostamme pitävät koossa lojaalius, keskinäinen luottamus ja yhteenkuuluvuuden tunne. Henkilökohtainen sitoutuminen oppilaitokseen, erityisesti hyvän sosiaalisen ilmapiirin ylläpitämiseen, on korkealla tasolla.</v>
      </c>
      <c r="C50" s="106">
        <f>C19</f>
        <v>0</v>
      </c>
    </row>
    <row r="51" spans="1:5" ht="39.65" customHeight="1" x14ac:dyDescent="0.3">
      <c r="A51" s="132" t="s">
        <v>46</v>
      </c>
      <c r="B51" s="112" t="str">
        <f>'Ryhmä 1'!B51</f>
        <v>Oppilaitoksessamme painotetaan sosiaalista kanssakäymistä. Henkilökohtaista kehittymistä edistetään – varsinkin, jos se palvelee koko organisaatiota tai vie meitä eteenpäin tiiminä.</v>
      </c>
      <c r="C51" s="106">
        <f>C22</f>
        <v>0</v>
      </c>
    </row>
    <row r="52" spans="1:5" ht="39.65" customHeight="1" x14ac:dyDescent="0.3">
      <c r="A52" s="132" t="s">
        <v>47</v>
      </c>
      <c r="B52" s="112" t="str">
        <f>'Ryhmä 1'!B52</f>
        <v>Oppilaitoksemme menestyksen mittareita ovat opetushenkilöstön hyvä yhteistyö ja hyvät keskinäiset suhteet, jotka perustuvat keskinäiseen ymmärrykseen, luottamukseen ja avoimuuteen.</v>
      </c>
      <c r="C52" s="106">
        <f>C24</f>
        <v>0</v>
      </c>
    </row>
    <row r="53" spans="1:5" ht="39.65" customHeight="1" x14ac:dyDescent="0.3">
      <c r="A53" s="135" t="s">
        <v>48</v>
      </c>
      <c r="B53" s="124" t="str">
        <f>'Ryhmä 1'!B53</f>
        <v>Oppilaitoksessamme laatu tarkoittaa sitä, että työntekijät antavat toisilleen arvostavaa palautetta ja parannusehdotuksia ja auttavat toinen toisiaan niiden viemisessä käytäntöön.</v>
      </c>
      <c r="C53" s="105">
        <f>C29</f>
        <v>0</v>
      </c>
    </row>
    <row r="54" spans="1:5" x14ac:dyDescent="0.3">
      <c r="A54" s="117"/>
      <c r="B54" s="118" t="str">
        <f>'Ryhmä 1'!B54</f>
        <v>Summa B</v>
      </c>
      <c r="C54" s="119">
        <f>SUM(C47:C53)</f>
        <v>0</v>
      </c>
    </row>
    <row r="55" spans="1:5" x14ac:dyDescent="0.3">
      <c r="A55" s="99"/>
      <c r="B55" s="100" t="str">
        <f>'Ryhmä 1'!B55</f>
        <v>Keskiarvo B</v>
      </c>
      <c r="C55" s="129">
        <f>C54/7</f>
        <v>0</v>
      </c>
      <c r="D55"/>
      <c r="E55"/>
    </row>
    <row r="57" spans="1:5" s="15" customFormat="1" ht="21" customHeight="1" x14ac:dyDescent="0.25">
      <c r="A57" s="143" t="s">
        <v>67</v>
      </c>
      <c r="B57" s="144" t="str">
        <f>'Ryhmä 1'!B57</f>
        <v xml:space="preserve"> Innovointiin keskittynyt</v>
      </c>
      <c r="C57" s="153"/>
      <c r="D57" s="16"/>
      <c r="E57" s="18"/>
    </row>
    <row r="58" spans="1:5" ht="39.65" customHeight="1" x14ac:dyDescent="0.3">
      <c r="A58" s="134" t="s">
        <v>50</v>
      </c>
      <c r="B58" s="120" t="str">
        <f>'Ryhmä 1'!B58</f>
        <v xml:space="preserve">Oppilaitoksemme on hyvin dynaaminen, jatkuvasti muuttuva. Olemme valmiit aukomaan uusia uria, emmekä pelkää epäonnistumista. </v>
      </c>
      <c r="C58" s="119">
        <f>C7</f>
        <v>0</v>
      </c>
    </row>
    <row r="59" spans="1:5" ht="39.65" customHeight="1" x14ac:dyDescent="0.3">
      <c r="A59" s="132" t="s">
        <v>41</v>
      </c>
      <c r="B59" s="112" t="str">
        <f>'Ryhmä 1'!B59</f>
        <v>Oppilaitoksemme johtajia pidetään yleisesti innovatiivisina ja valmiina ottamaan riskejä. Heillä on vahva visio, jonka he tuovat esiin vakuuttavasti. Näin he saavat henkilöstön osallistumaan vaadittaviin muutoksiin.</v>
      </c>
      <c r="C59" s="106">
        <f>C9</f>
        <v>0</v>
      </c>
    </row>
    <row r="60" spans="1:5" ht="39.65" customHeight="1" x14ac:dyDescent="0.3">
      <c r="A60" s="132" t="s">
        <v>51</v>
      </c>
      <c r="B60" s="112" t="str">
        <f>'Ryhmä 1'!B60</f>
        <v>Oppilaitoksemme henkilöstöjohtaminen rohkaisee henkilöstöä innovatiivisuuteen. Oppilaitoksen johtajat huolehtivat siitä, että henkilöstöllä on tilaa yksilölliselle luovuudelle, ja tukevat muutosaloitteita ja luovia ratkaisuja.</v>
      </c>
      <c r="C60" s="106">
        <f>C14</f>
        <v>0</v>
      </c>
    </row>
    <row r="61" spans="1:5" ht="39.65" customHeight="1" x14ac:dyDescent="0.3">
      <c r="A61" s="132" t="s">
        <v>52</v>
      </c>
      <c r="B61" s="112" t="str">
        <f>'Ryhmä 1'!B61</f>
        <v>Oppilaitostamme pitävät koossa yhteinen pyrkimys innovointiin, yhteinen sitoutuminen luovaan kehittämiseen ja uusiin haasteisiin tarttuminen. Olemme ylpeitä, että saamme osallistua oppilaitoksessamme tärkeiden muutosten tekemiseen.</v>
      </c>
      <c r="C61" s="106">
        <f>C16</f>
        <v>0</v>
      </c>
    </row>
    <row r="62" spans="1:5" ht="39.65" customHeight="1" x14ac:dyDescent="0.3">
      <c r="A62" s="132" t="s">
        <v>53</v>
      </c>
      <c r="B62" s="112" t="str">
        <f>'Ryhmä 1'!B62</f>
        <v>Oppilaitoksessamme pyritään pysymään ajantasalla. Tavoitteena on olla tienraivaaja ja edelläkävijä. Kokeilemme jatkuvasti uusia asioita ja kartoitamme aktiivisesti muita vaihtoehtoja.</v>
      </c>
      <c r="C62" s="106">
        <f>C21</f>
        <v>0</v>
      </c>
    </row>
    <row r="63" spans="1:5" ht="39.65" customHeight="1" x14ac:dyDescent="0.3">
      <c r="A63" s="132" t="s">
        <v>54</v>
      </c>
      <c r="B63" s="112" t="str">
        <f>'Ryhmä 1'!B63</f>
        <v xml:space="preserve">Oppilaitoksemme menestyksen mittareita ovat uusimpien kehitysaskeleiden, menetelmien ja tekniikoiden huolellinen käyttöönotto sekä onnistuneesti toteutetut kehityshankkeet. </v>
      </c>
      <c r="C63" s="106">
        <f>C27</f>
        <v>0</v>
      </c>
    </row>
    <row r="64" spans="1:5" ht="39.65" customHeight="1" x14ac:dyDescent="0.3">
      <c r="A64" s="135" t="s">
        <v>55</v>
      </c>
      <c r="B64" s="124" t="str">
        <f>'Ryhmä 1'!B64</f>
        <v>Oppilaitoksessamme laatu tarkoittaa sitä, että vastaamme dynaamisesti yhteiskunnan muuttuviin vaatimuksiin ja kehitymme jatkuvasti.</v>
      </c>
      <c r="C64" s="105">
        <f>C28</f>
        <v>0</v>
      </c>
    </row>
    <row r="65" spans="1:5" x14ac:dyDescent="0.3">
      <c r="A65" s="117"/>
      <c r="B65" s="118" t="str">
        <f>'Ryhmä 1'!B65</f>
        <v>Summa C</v>
      </c>
      <c r="C65" s="119">
        <f>SUM(C58:C64)</f>
        <v>0</v>
      </c>
    </row>
    <row r="66" spans="1:5" x14ac:dyDescent="0.3">
      <c r="A66" s="99"/>
      <c r="B66" s="100" t="str">
        <f>'Ryhmä 1'!B66</f>
        <v>Keskiarvo C</v>
      </c>
      <c r="C66" s="130">
        <f>(C65/7)</f>
        <v>0</v>
      </c>
      <c r="D66"/>
      <c r="E66"/>
    </row>
    <row r="68" spans="1:5" s="15" customFormat="1" ht="21" customHeight="1" x14ac:dyDescent="0.25">
      <c r="A68" s="143" t="s">
        <v>68</v>
      </c>
      <c r="B68" s="144" t="str">
        <f>'Ryhmä 1'!B68</f>
        <v xml:space="preserve"> Organisaatioon keskittynyt</v>
      </c>
      <c r="C68" s="153"/>
      <c r="D68" s="16"/>
      <c r="E68" s="18"/>
    </row>
    <row r="69" spans="1:5" ht="39.65" customHeight="1" x14ac:dyDescent="0.3">
      <c r="A69" s="134" t="s">
        <v>57</v>
      </c>
      <c r="B69" s="120" t="str">
        <f>'Ryhmä 1'!B69</f>
        <v>Oppilaitoksemme on selkeästi säännelty ja jäsennetty organisaatio. Muodolliset säännöt ja vaatimukset ovat  meille tärkeitä lähtökohtia. Myös hyvin toimivilla toimintatavoilla ja prosesseilla on suuri merkitys.</v>
      </c>
      <c r="C69" s="119">
        <f>C4</f>
        <v>0</v>
      </c>
    </row>
    <row r="70" spans="1:5" ht="39.65" customHeight="1" x14ac:dyDescent="0.3">
      <c r="A70" s="132" t="s">
        <v>42</v>
      </c>
      <c r="B70" s="112" t="str">
        <f>'Ryhmä 1'!B70</f>
        <v>Oppilaitoksemme johtajia pidetään yleisesti järjestelmällisinä ja toimintaa koordinoivina. Heitä kiinnostavat sujuvat prosessit. He valvovat vaatimusten täyttämistä ja sääntöjen noudattamista.</v>
      </c>
      <c r="C70" s="106">
        <f>C10</f>
        <v>0</v>
      </c>
    </row>
    <row r="71" spans="1:5" ht="39.65" customHeight="1" x14ac:dyDescent="0.3">
      <c r="A71" s="132" t="s">
        <v>58</v>
      </c>
      <c r="B71" s="112" t="str">
        <f>'Ryhmä 1'!B71</f>
        <v xml:space="preserve">Oppilaitoksemme henkilöstöjohtamiselle tunnusomaisia piirteitä ovat läpinäkyvyys, luotettavuus ja vakaat työsuhteet. Oppilaitoksen johto pitää tärkeinä selkeitä rooleja ja hierarkkisia rakenteita. </v>
      </c>
      <c r="C71" s="106">
        <f>C15</f>
        <v>0</v>
      </c>
    </row>
    <row r="72" spans="1:5" ht="39.65" customHeight="1" x14ac:dyDescent="0.3">
      <c r="A72" s="132" t="s">
        <v>59</v>
      </c>
      <c r="B72" s="112" t="str">
        <f>'Ryhmä 1'!B72</f>
        <v>Oppilaitostamme pitävät koossa järjestelmälliset rakenteet sekä luotettavuus ja jatkuvuus. Muodolliset säännöt ja tarkasti säännellyt prosessit tuovat läpinäkyvyyttä ja turvallisuutta sekä varmistavat työn sujumisen.</v>
      </c>
      <c r="C72" s="106">
        <f>C17</f>
        <v>0</v>
      </c>
    </row>
    <row r="73" spans="1:5" ht="39.65" customHeight="1" x14ac:dyDescent="0.3">
      <c r="A73" s="132" t="s">
        <v>60</v>
      </c>
      <c r="B73" s="112" t="str">
        <f>'Ryhmä 1'!B73</f>
        <v>Oppilaitoksessamme painotetaan johdonmukaisuutta, vakautta, jatkuvuutta ja tehokkuutta. Innovaatioihin suhtaudutaan varovasti ja pidättyvästi; muutoksiin liittyvää levottomuutta, häiriöitä, epäjärjestystä ja epävarmuutta vältetään aina kun se on mahdollista.</v>
      </c>
      <c r="C73" s="106">
        <f>C20</f>
        <v>0</v>
      </c>
    </row>
    <row r="74" spans="1:5" ht="39.65" customHeight="1" x14ac:dyDescent="0.3">
      <c r="A74" s="132" t="s">
        <v>61</v>
      </c>
      <c r="B74" s="112" t="str">
        <f>'Ryhmä 1'!B74</f>
        <v xml:space="preserve">Oppilaitoksemme menestyksen mittareita ovat tehokkuus ja luotettavuus, hyvä suunnittelu sekä käytettävissä olevien resurssien tehokas käyttö. </v>
      </c>
      <c r="C74" s="106">
        <f>C26</f>
        <v>0</v>
      </c>
    </row>
    <row r="75" spans="1:5" ht="39.65" customHeight="1" x14ac:dyDescent="0.3">
      <c r="A75" s="135" t="s">
        <v>62</v>
      </c>
      <c r="B75" s="124" t="str">
        <f>'Ryhmä 1'!B75</f>
        <v>Oppilaitoksessamme laatu tarkoittaa sitä, että tärkeät työprosessit selitetään perusteellisesti ja koordinoidaan asianmukaisesti ja prosessit toimivat optimaalisesti.</v>
      </c>
      <c r="C75" s="105">
        <f>C30</f>
        <v>0</v>
      </c>
    </row>
    <row r="76" spans="1:5" x14ac:dyDescent="0.3">
      <c r="A76" s="117"/>
      <c r="B76" s="118" t="str">
        <f>'Ryhmä 1'!B76</f>
        <v>Summa D</v>
      </c>
      <c r="C76" s="119">
        <f>SUM(C69:C75)</f>
        <v>0</v>
      </c>
    </row>
    <row r="77" spans="1:5" x14ac:dyDescent="0.3">
      <c r="A77" s="99"/>
      <c r="B77" s="100" t="str">
        <f>'Ryhmä 1'!B77</f>
        <v>Keskiarvo D</v>
      </c>
      <c r="C77" s="129">
        <f>C76/7</f>
        <v>0</v>
      </c>
      <c r="D77"/>
      <c r="E77"/>
    </row>
  </sheetData>
  <mergeCells count="1">
    <mergeCell ref="F2:AJ2"/>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Laskentataulukot</vt:lpstr>
      </vt:variant>
      <vt:variant>
        <vt:i4>21</vt:i4>
      </vt:variant>
      <vt:variant>
        <vt:lpstr>Kaaviot</vt:lpstr>
      </vt:variant>
      <vt:variant>
        <vt:i4>6</vt:i4>
      </vt:variant>
    </vt:vector>
  </HeadingPairs>
  <TitlesOfParts>
    <vt:vector size="27" baseType="lpstr">
      <vt:lpstr>YHTEENSÄ</vt:lpstr>
      <vt:lpstr>Ryhmä 1</vt:lpstr>
      <vt:lpstr>Ryhmä 2</vt:lpstr>
      <vt:lpstr>Ryhmä 3</vt:lpstr>
      <vt:lpstr>Ryhmä 4</vt:lpstr>
      <vt:lpstr>Ryhmä 5</vt:lpstr>
      <vt:lpstr>Ryhmä 6</vt:lpstr>
      <vt:lpstr>Ryhmä 7</vt:lpstr>
      <vt:lpstr>Ryhmä 8</vt:lpstr>
      <vt:lpstr>Ryhmä 9</vt:lpstr>
      <vt:lpstr>Ryhmä 10</vt:lpstr>
      <vt:lpstr>Grupp 11</vt:lpstr>
      <vt:lpstr>Grupp 12</vt:lpstr>
      <vt:lpstr>Grupp 13</vt:lpstr>
      <vt:lpstr>Grupp 14</vt:lpstr>
      <vt:lpstr>Grupp 15</vt:lpstr>
      <vt:lpstr>Grupp 16</vt:lpstr>
      <vt:lpstr>Grupp 17</vt:lpstr>
      <vt:lpstr>Grupp 18</vt:lpstr>
      <vt:lpstr>Grupp 19</vt:lpstr>
      <vt:lpstr>Grupp 20</vt:lpstr>
      <vt:lpstr>Yhteensä graafi</vt:lpstr>
      <vt:lpstr>Ryhmät graafi</vt:lpstr>
      <vt:lpstr>Vertailu 1-5</vt:lpstr>
      <vt:lpstr>Vertailu 6 -10</vt:lpstr>
      <vt:lpstr>Graf_jämförelse_11-15</vt:lpstr>
      <vt:lpstr>Graf_jämförelse_16-20</vt:lpstr>
    </vt:vector>
  </TitlesOfParts>
  <Company>SUB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tbn-leih</dc:creator>
  <cp:lastModifiedBy>Leppimäki Siru-Liina</cp:lastModifiedBy>
  <dcterms:created xsi:type="dcterms:W3CDTF">2014-11-18T11:15:51Z</dcterms:created>
  <dcterms:modified xsi:type="dcterms:W3CDTF">2019-03-14T16:27:31Z</dcterms:modified>
</cp:coreProperties>
</file>