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ämäTyökirja"/>
  <mc:AlternateContent xmlns:mc="http://schemas.openxmlformats.org/markup-compatibility/2006">
    <mc:Choice Requires="x15">
      <x15ac:absPath xmlns:x15ac="http://schemas.microsoft.com/office/spreadsheetml/2010/11/ac" url="\\valtion.fi\Yhteiset tiedostot\OPH\KV_KO_KKYT\GLOBAALITIIMI\HEI ICI 2020-2024\Raportointi\Talousraportointi\"/>
    </mc:Choice>
  </mc:AlternateContent>
  <xr:revisionPtr revIDLastSave="0" documentId="13_ncr:1_{EA1E11BC-CB00-441D-8C4B-C3C47D0EF22C}" xr6:coauthVersionLast="45" xr6:coauthVersionMax="45" xr10:uidLastSave="{00000000-0000-0000-0000-000000000000}"/>
  <bookViews>
    <workbookView xWindow="-120" yWindow="-120" windowWidth="29040" windowHeight="15840" activeTab="1" xr2:uid="{00000000-000D-0000-FFFF-FFFF00000000}"/>
  </bookViews>
  <sheets>
    <sheet name="INFO" sheetId="18" r:id="rId1"/>
    <sheet name="Progress report 2020" sheetId="4" r:id="rId2"/>
    <sheet name="2020 Summary" sheetId="1" r:id="rId3"/>
    <sheet name="Progress report 2021" sheetId="35" r:id="rId4"/>
    <sheet name="2021 Summary" sheetId="36" r:id="rId5"/>
    <sheet name="Progress report 2022" sheetId="43" r:id="rId6"/>
    <sheet name="2022 Summary" sheetId="44" r:id="rId7"/>
    <sheet name="Progress report 2023" sheetId="45" r:id="rId8"/>
    <sheet name="2023 Summary" sheetId="46" r:id="rId9"/>
    <sheet name="Progress report 2024" sheetId="47" r:id="rId10"/>
    <sheet name="2024 Summary" sheetId="48" r:id="rId11"/>
    <sheet name="2020-2024 SUMMARY" sheetId="26" r:id="rId12"/>
    <sheet name="RUPP" sheetId="13" state="hidden" r:id="rId13"/>
    <sheet name="YTU" sheetId="14" state="hidden" r:id="rId14"/>
    <sheet name="UTU" sheetId="15" state="hidden" r:id="rId15"/>
    <sheet name="ITC" sheetId="16" state="hidden" r:id="rId16"/>
    <sheet name="Sheet1" sheetId="17" state="hidden" r:id="rId17"/>
  </sheets>
  <definedNames>
    <definedName name="_xlnm.Print_Area" localSheetId="2">'2020 Summary'!$A$1:$C$35</definedName>
    <definedName name="_xlnm.Print_Area" localSheetId="11">'2020-2024 SUMMARY'!$A$1:$C$42</definedName>
    <definedName name="_xlnm.Print_Area" localSheetId="4">'2021 Summary'!$A$1:$C$35</definedName>
    <definedName name="_xlnm.Print_Area" localSheetId="6">'2022 Summary'!$A$1:$C$35</definedName>
    <definedName name="_xlnm.Print_Area" localSheetId="8">'2023 Summary'!$A$1:$C$35</definedName>
    <definedName name="_xlnm.Print_Area" localSheetId="10">'2024 Summary'!$A$1:$C$34</definedName>
    <definedName name="_xlnm.Print_Area" localSheetId="1">'Progress report 2020'!$A$1:$G$248</definedName>
    <definedName name="_xlnm.Print_Area" localSheetId="3">'Progress report 2021'!$A$1:$H$248</definedName>
    <definedName name="_xlnm.Print_Area" localSheetId="5">'Progress report 2022'!$A$1:$H$248</definedName>
    <definedName name="_xlnm.Print_Area" localSheetId="7">'Progress report 2023'!$A$1:$H$248</definedName>
    <definedName name="_xlnm.Print_Area" localSheetId="9">'Progress report 2024'!$A$1:$H$248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 l="1"/>
  <c r="B1" i="1"/>
  <c r="C10" i="48" l="1"/>
  <c r="C9" i="48"/>
  <c r="C8" i="48"/>
  <c r="B3" i="48"/>
  <c r="B2" i="48"/>
  <c r="B1" i="48"/>
  <c r="F243" i="47"/>
  <c r="G243" i="47" s="1"/>
  <c r="E243" i="47"/>
  <c r="F239" i="47"/>
  <c r="G239" i="47" s="1"/>
  <c r="E239" i="47"/>
  <c r="F235" i="47"/>
  <c r="G235" i="47" s="1"/>
  <c r="E235" i="47"/>
  <c r="F230" i="47"/>
  <c r="E230" i="47"/>
  <c r="G230" i="47" s="1"/>
  <c r="F226" i="47"/>
  <c r="G226" i="47" s="1"/>
  <c r="E226" i="47"/>
  <c r="F222" i="47"/>
  <c r="G222" i="47" s="1"/>
  <c r="E222" i="47"/>
  <c r="F218" i="47"/>
  <c r="E218" i="47"/>
  <c r="F214" i="47"/>
  <c r="E214" i="47"/>
  <c r="F209" i="47"/>
  <c r="F244" i="47" s="1"/>
  <c r="E209" i="47"/>
  <c r="G209" i="47" s="1"/>
  <c r="F203" i="47"/>
  <c r="E203" i="47"/>
  <c r="F199" i="47"/>
  <c r="E199" i="47"/>
  <c r="F195" i="47"/>
  <c r="G195" i="47" s="1"/>
  <c r="E195" i="47"/>
  <c r="F191" i="47"/>
  <c r="G191" i="47" s="1"/>
  <c r="E191" i="47"/>
  <c r="F187" i="47"/>
  <c r="F204" i="47" s="1"/>
  <c r="E187" i="47"/>
  <c r="F181" i="47"/>
  <c r="E181" i="47"/>
  <c r="F177" i="47"/>
  <c r="E177" i="47"/>
  <c r="G173" i="47"/>
  <c r="F173" i="47"/>
  <c r="E173" i="47"/>
  <c r="F169" i="47"/>
  <c r="G169" i="47" s="1"/>
  <c r="E169" i="47"/>
  <c r="F165" i="47"/>
  <c r="G165" i="47" s="1"/>
  <c r="E165" i="47"/>
  <c r="F159" i="47"/>
  <c r="E159" i="47"/>
  <c r="E160" i="47" s="1"/>
  <c r="G155" i="47"/>
  <c r="F155" i="47"/>
  <c r="E155" i="47"/>
  <c r="F151" i="47"/>
  <c r="G151" i="47" s="1"/>
  <c r="E151" i="47"/>
  <c r="F146" i="47"/>
  <c r="E146" i="47"/>
  <c r="F133" i="47"/>
  <c r="E133" i="47"/>
  <c r="F129" i="47"/>
  <c r="G129" i="47" s="1"/>
  <c r="E129" i="47"/>
  <c r="G125" i="47"/>
  <c r="F125" i="47"/>
  <c r="E125" i="47"/>
  <c r="F120" i="47"/>
  <c r="E120" i="47"/>
  <c r="F116" i="47"/>
  <c r="E116" i="47"/>
  <c r="G116" i="47" s="1"/>
  <c r="F112" i="47"/>
  <c r="E112" i="47"/>
  <c r="F108" i="47"/>
  <c r="E108" i="47"/>
  <c r="F104" i="47"/>
  <c r="G104" i="47" s="1"/>
  <c r="E104" i="47"/>
  <c r="C21" i="48" s="1"/>
  <c r="F99" i="47"/>
  <c r="E99" i="47"/>
  <c r="F93" i="47"/>
  <c r="E93" i="47"/>
  <c r="F89" i="47"/>
  <c r="E89" i="47"/>
  <c r="F85" i="47"/>
  <c r="G85" i="47" s="1"/>
  <c r="E85" i="47"/>
  <c r="F80" i="47"/>
  <c r="G80" i="47" s="1"/>
  <c r="E80" i="47"/>
  <c r="F76" i="47"/>
  <c r="E76" i="47"/>
  <c r="F72" i="47"/>
  <c r="E72" i="47"/>
  <c r="G72" i="47" s="1"/>
  <c r="F68" i="47"/>
  <c r="E68" i="47"/>
  <c r="F64" i="47"/>
  <c r="E64" i="47"/>
  <c r="F59" i="47"/>
  <c r="E59" i="47"/>
  <c r="E51" i="47"/>
  <c r="E52" i="47" s="1"/>
  <c r="F50" i="47"/>
  <c r="F51" i="47" s="1"/>
  <c r="F52" i="47" s="1"/>
  <c r="E50" i="47"/>
  <c r="F44" i="47"/>
  <c r="F45" i="47" s="1"/>
  <c r="F46" i="47" s="1"/>
  <c r="E44" i="47"/>
  <c r="E45" i="47" s="1"/>
  <c r="E46" i="47" s="1"/>
  <c r="F39" i="47"/>
  <c r="G38" i="47"/>
  <c r="F38" i="47"/>
  <c r="E38" i="47"/>
  <c r="E39" i="47" s="1"/>
  <c r="F32" i="47"/>
  <c r="E32" i="47"/>
  <c r="C25" i="48" s="1"/>
  <c r="F28" i="47"/>
  <c r="G28" i="47" s="1"/>
  <c r="E28" i="47"/>
  <c r="C24" i="48" s="1"/>
  <c r="F24" i="47"/>
  <c r="E24" i="47"/>
  <c r="F20" i="47"/>
  <c r="G20" i="47" s="1"/>
  <c r="E20" i="47"/>
  <c r="C22" i="48" s="1"/>
  <c r="F16" i="47"/>
  <c r="G16" i="47" s="1"/>
  <c r="E16" i="47"/>
  <c r="F9" i="47"/>
  <c r="F10" i="47" s="1"/>
  <c r="E9" i="47"/>
  <c r="E10" i="47" s="1"/>
  <c r="E11" i="47" s="1"/>
  <c r="E136" i="47" s="1"/>
  <c r="B3" i="47"/>
  <c r="B2" i="47"/>
  <c r="C10" i="44"/>
  <c r="C10" i="46"/>
  <c r="C9" i="46"/>
  <c r="C8" i="46"/>
  <c r="B3" i="46"/>
  <c r="B2" i="46"/>
  <c r="B1" i="46"/>
  <c r="F243" i="45"/>
  <c r="E243" i="45"/>
  <c r="F239" i="45"/>
  <c r="G239" i="45" s="1"/>
  <c r="E239" i="45"/>
  <c r="F235" i="45"/>
  <c r="E235" i="45"/>
  <c r="F230" i="45"/>
  <c r="E230" i="45"/>
  <c r="G230" i="45" s="1"/>
  <c r="F226" i="45"/>
  <c r="G226" i="45" s="1"/>
  <c r="E226" i="45"/>
  <c r="F222" i="45"/>
  <c r="G222" i="45" s="1"/>
  <c r="E222" i="45"/>
  <c r="F218" i="45"/>
  <c r="E218" i="45"/>
  <c r="F214" i="45"/>
  <c r="E214" i="45"/>
  <c r="F209" i="45"/>
  <c r="E209" i="45"/>
  <c r="F203" i="45"/>
  <c r="G203" i="45" s="1"/>
  <c r="E203" i="45"/>
  <c r="F199" i="45"/>
  <c r="E199" i="45"/>
  <c r="F195" i="45"/>
  <c r="E195" i="45"/>
  <c r="F191" i="45"/>
  <c r="G191" i="45" s="1"/>
  <c r="E191" i="45"/>
  <c r="F187" i="45"/>
  <c r="E187" i="45"/>
  <c r="E204" i="45" s="1"/>
  <c r="F181" i="45"/>
  <c r="E181" i="45"/>
  <c r="F177" i="45"/>
  <c r="E177" i="45"/>
  <c r="F173" i="45"/>
  <c r="E173" i="45"/>
  <c r="F169" i="45"/>
  <c r="G169" i="45" s="1"/>
  <c r="E169" i="45"/>
  <c r="F165" i="45"/>
  <c r="E165" i="45"/>
  <c r="F159" i="45"/>
  <c r="E159" i="45"/>
  <c r="E160" i="45" s="1"/>
  <c r="F155" i="45"/>
  <c r="E155" i="45"/>
  <c r="F151" i="45"/>
  <c r="G151" i="45" s="1"/>
  <c r="E151" i="45"/>
  <c r="F146" i="45"/>
  <c r="G146" i="45" s="1"/>
  <c r="E146" i="45"/>
  <c r="F133" i="45"/>
  <c r="G133" i="45" s="1"/>
  <c r="E133" i="45"/>
  <c r="F129" i="45"/>
  <c r="E129" i="45"/>
  <c r="F125" i="45"/>
  <c r="G125" i="45" s="1"/>
  <c r="E125" i="45"/>
  <c r="F120" i="45"/>
  <c r="G120" i="45" s="1"/>
  <c r="E120" i="45"/>
  <c r="F116" i="45"/>
  <c r="G116" i="45" s="1"/>
  <c r="E116" i="45"/>
  <c r="F112" i="45"/>
  <c r="E112" i="45"/>
  <c r="G112" i="45" s="1"/>
  <c r="F108" i="45"/>
  <c r="G108" i="45" s="1"/>
  <c r="E108" i="45"/>
  <c r="C23" i="46" s="1"/>
  <c r="F104" i="45"/>
  <c r="E104" i="45"/>
  <c r="F99" i="45"/>
  <c r="E99" i="45"/>
  <c r="E134" i="45" s="1"/>
  <c r="F93" i="45"/>
  <c r="E93" i="45"/>
  <c r="F89" i="45"/>
  <c r="E89" i="45"/>
  <c r="F85" i="45"/>
  <c r="G85" i="45" s="1"/>
  <c r="E85" i="45"/>
  <c r="F80" i="45"/>
  <c r="G80" i="45" s="1"/>
  <c r="E80" i="45"/>
  <c r="F76" i="45"/>
  <c r="E76" i="45"/>
  <c r="F72" i="45"/>
  <c r="G72" i="45" s="1"/>
  <c r="E72" i="45"/>
  <c r="F68" i="45"/>
  <c r="G68" i="45" s="1"/>
  <c r="E68" i="45"/>
  <c r="F64" i="45"/>
  <c r="G64" i="45" s="1"/>
  <c r="E64" i="45"/>
  <c r="F59" i="45"/>
  <c r="E59" i="45"/>
  <c r="E94" i="45" s="1"/>
  <c r="F50" i="45"/>
  <c r="F51" i="45" s="1"/>
  <c r="F52" i="45" s="1"/>
  <c r="E50" i="45"/>
  <c r="E51" i="45" s="1"/>
  <c r="E52" i="45" s="1"/>
  <c r="F44" i="45"/>
  <c r="F45" i="45" s="1"/>
  <c r="F46" i="45" s="1"/>
  <c r="E44" i="45"/>
  <c r="E45" i="45" s="1"/>
  <c r="E46" i="45" s="1"/>
  <c r="E139" i="45" s="1"/>
  <c r="E39" i="45"/>
  <c r="F38" i="45"/>
  <c r="G38" i="45" s="1"/>
  <c r="E38" i="45"/>
  <c r="E40" i="45" s="1"/>
  <c r="F32" i="45"/>
  <c r="E32" i="45"/>
  <c r="C26" i="46" s="1"/>
  <c r="F28" i="45"/>
  <c r="G28" i="45" s="1"/>
  <c r="E28" i="45"/>
  <c r="C25" i="46" s="1"/>
  <c r="F24" i="45"/>
  <c r="G24" i="45" s="1"/>
  <c r="E24" i="45"/>
  <c r="C24" i="46" s="1"/>
  <c r="F20" i="45"/>
  <c r="G20" i="45" s="1"/>
  <c r="E20" i="45"/>
  <c r="F16" i="45"/>
  <c r="E16" i="45"/>
  <c r="E33" i="45" s="1"/>
  <c r="F9" i="45"/>
  <c r="F10" i="45" s="1"/>
  <c r="E9" i="45"/>
  <c r="E10" i="45" s="1"/>
  <c r="E11" i="45" s="1"/>
  <c r="E136" i="45" s="1"/>
  <c r="B3" i="45"/>
  <c r="B2" i="45"/>
  <c r="C9" i="44"/>
  <c r="C8" i="44"/>
  <c r="B3" i="44"/>
  <c r="B3" i="26" s="1"/>
  <c r="B2" i="44"/>
  <c r="B2" i="26" s="1"/>
  <c r="B1" i="44"/>
  <c r="B1" i="26" s="1"/>
  <c r="F243" i="43"/>
  <c r="G243" i="43" s="1"/>
  <c r="E243" i="43"/>
  <c r="G239" i="43"/>
  <c r="F239" i="43"/>
  <c r="E239" i="43"/>
  <c r="F235" i="43"/>
  <c r="E235" i="43"/>
  <c r="F230" i="43"/>
  <c r="G230" i="43" s="1"/>
  <c r="E230" i="43"/>
  <c r="F226" i="43"/>
  <c r="G226" i="43" s="1"/>
  <c r="E226" i="43"/>
  <c r="F222" i="43"/>
  <c r="G222" i="43" s="1"/>
  <c r="E222" i="43"/>
  <c r="F218" i="43"/>
  <c r="G218" i="43" s="1"/>
  <c r="E218" i="43"/>
  <c r="F214" i="43"/>
  <c r="E214" i="43"/>
  <c r="F209" i="43"/>
  <c r="E209" i="43"/>
  <c r="F203" i="43"/>
  <c r="G203" i="43" s="1"/>
  <c r="E203" i="43"/>
  <c r="F199" i="43"/>
  <c r="G199" i="43" s="1"/>
  <c r="E199" i="43"/>
  <c r="F195" i="43"/>
  <c r="G195" i="43" s="1"/>
  <c r="E195" i="43"/>
  <c r="F191" i="43"/>
  <c r="G191" i="43" s="1"/>
  <c r="E191" i="43"/>
  <c r="F187" i="43"/>
  <c r="E187" i="43"/>
  <c r="E204" i="43" s="1"/>
  <c r="F181" i="43"/>
  <c r="E181" i="43"/>
  <c r="F177" i="43"/>
  <c r="E177" i="43"/>
  <c r="F173" i="43"/>
  <c r="E173" i="43"/>
  <c r="F169" i="43"/>
  <c r="G169" i="43" s="1"/>
  <c r="E169" i="43"/>
  <c r="F165" i="43"/>
  <c r="G165" i="43" s="1"/>
  <c r="E165" i="43"/>
  <c r="F159" i="43"/>
  <c r="G159" i="43" s="1"/>
  <c r="E159" i="43"/>
  <c r="F155" i="43"/>
  <c r="G155" i="43" s="1"/>
  <c r="E155" i="43"/>
  <c r="G151" i="43"/>
  <c r="F151" i="43"/>
  <c r="E151" i="43"/>
  <c r="F146" i="43"/>
  <c r="E146" i="43"/>
  <c r="F133" i="43"/>
  <c r="E133" i="43"/>
  <c r="F129" i="43"/>
  <c r="E129" i="43"/>
  <c r="G125" i="43"/>
  <c r="F125" i="43"/>
  <c r="E125" i="43"/>
  <c r="F120" i="43"/>
  <c r="G120" i="43" s="1"/>
  <c r="E120" i="43"/>
  <c r="G116" i="43"/>
  <c r="F116" i="43"/>
  <c r="E116" i="43"/>
  <c r="F112" i="43"/>
  <c r="G112" i="43" s="1"/>
  <c r="E112" i="43"/>
  <c r="F108" i="43"/>
  <c r="E108" i="43"/>
  <c r="F104" i="43"/>
  <c r="G104" i="43" s="1"/>
  <c r="E104" i="43"/>
  <c r="F99" i="43"/>
  <c r="E99" i="43"/>
  <c r="E134" i="43" s="1"/>
  <c r="F93" i="43"/>
  <c r="E93" i="43"/>
  <c r="F89" i="43"/>
  <c r="E89" i="43"/>
  <c r="F85" i="43"/>
  <c r="G85" i="43" s="1"/>
  <c r="E85" i="43"/>
  <c r="F80" i="43"/>
  <c r="G80" i="43" s="1"/>
  <c r="E80" i="43"/>
  <c r="F76" i="43"/>
  <c r="E76" i="43"/>
  <c r="C25" i="44" s="1"/>
  <c r="F72" i="43"/>
  <c r="G72" i="43" s="1"/>
  <c r="E72" i="43"/>
  <c r="F68" i="43"/>
  <c r="E68" i="43"/>
  <c r="F64" i="43"/>
  <c r="G64" i="43" s="1"/>
  <c r="E64" i="43"/>
  <c r="F59" i="43"/>
  <c r="G59" i="43" s="1"/>
  <c r="E59" i="43"/>
  <c r="E51" i="43"/>
  <c r="E52" i="43" s="1"/>
  <c r="F50" i="43"/>
  <c r="G50" i="43" s="1"/>
  <c r="E50" i="43"/>
  <c r="F45" i="43"/>
  <c r="F46" i="43" s="1"/>
  <c r="E45" i="43"/>
  <c r="E46" i="43" s="1"/>
  <c r="E139" i="43" s="1"/>
  <c r="F44" i="43"/>
  <c r="G44" i="43" s="1"/>
  <c r="E44" i="43"/>
  <c r="F39" i="43"/>
  <c r="F38" i="43"/>
  <c r="E38" i="43"/>
  <c r="E39" i="43" s="1"/>
  <c r="E40" i="43" s="1"/>
  <c r="E138" i="43" s="1"/>
  <c r="E33" i="43"/>
  <c r="F32" i="43"/>
  <c r="G32" i="43" s="1"/>
  <c r="E32" i="43"/>
  <c r="C26" i="44" s="1"/>
  <c r="F28" i="43"/>
  <c r="G28" i="43" s="1"/>
  <c r="E28" i="43"/>
  <c r="F24" i="43"/>
  <c r="G24" i="43" s="1"/>
  <c r="E24" i="43"/>
  <c r="C24" i="44" s="1"/>
  <c r="F20" i="43"/>
  <c r="G20" i="43" s="1"/>
  <c r="E20" i="43"/>
  <c r="C23" i="44" s="1"/>
  <c r="F16" i="43"/>
  <c r="G16" i="43" s="1"/>
  <c r="E16" i="43"/>
  <c r="C22" i="44" s="1"/>
  <c r="F9" i="43"/>
  <c r="F10" i="43" s="1"/>
  <c r="E9" i="43"/>
  <c r="E10" i="43" s="1"/>
  <c r="B3" i="43"/>
  <c r="B2" i="43"/>
  <c r="B3" i="36"/>
  <c r="B2" i="36"/>
  <c r="B1" i="36"/>
  <c r="B3" i="35"/>
  <c r="B2" i="35"/>
  <c r="F243" i="35"/>
  <c r="E243" i="35"/>
  <c r="F239" i="35"/>
  <c r="E239" i="35"/>
  <c r="F235" i="35"/>
  <c r="E235" i="35"/>
  <c r="F230" i="35"/>
  <c r="E230" i="35"/>
  <c r="F226" i="35"/>
  <c r="E226" i="35"/>
  <c r="F222" i="35"/>
  <c r="E222" i="35"/>
  <c r="F218" i="35"/>
  <c r="E218" i="35"/>
  <c r="F214" i="35"/>
  <c r="E214" i="35"/>
  <c r="F209" i="35"/>
  <c r="E209" i="35"/>
  <c r="F203" i="35"/>
  <c r="E203" i="35"/>
  <c r="F199" i="35"/>
  <c r="E199" i="35"/>
  <c r="F195" i="35"/>
  <c r="E195" i="35"/>
  <c r="F191" i="35"/>
  <c r="E191" i="35"/>
  <c r="F187" i="35"/>
  <c r="E187" i="35"/>
  <c r="F181" i="35"/>
  <c r="E181" i="35"/>
  <c r="F177" i="35"/>
  <c r="E177" i="35"/>
  <c r="F173" i="35"/>
  <c r="E173" i="35"/>
  <c r="E169" i="35"/>
  <c r="F169" i="35"/>
  <c r="F165" i="35"/>
  <c r="E165" i="35"/>
  <c r="F159" i="35"/>
  <c r="E159" i="35"/>
  <c r="F155" i="35"/>
  <c r="E155" i="35"/>
  <c r="F151" i="35"/>
  <c r="E151" i="35"/>
  <c r="F146" i="35"/>
  <c r="E146" i="35"/>
  <c r="F133" i="35"/>
  <c r="E133" i="35"/>
  <c r="F129" i="35"/>
  <c r="E129" i="35"/>
  <c r="F125" i="35"/>
  <c r="E125" i="35"/>
  <c r="F120" i="35"/>
  <c r="E120" i="35"/>
  <c r="F116" i="35"/>
  <c r="E116" i="35"/>
  <c r="F112" i="35"/>
  <c r="E112" i="35"/>
  <c r="F108" i="35"/>
  <c r="E108" i="35"/>
  <c r="F104" i="35"/>
  <c r="E104" i="35"/>
  <c r="F99" i="35"/>
  <c r="E99" i="35"/>
  <c r="F93" i="35"/>
  <c r="E93" i="35"/>
  <c r="F89" i="35"/>
  <c r="E89" i="35"/>
  <c r="E85" i="35"/>
  <c r="F85" i="35"/>
  <c r="F80" i="35"/>
  <c r="E80" i="35"/>
  <c r="F76" i="35"/>
  <c r="E76" i="35"/>
  <c r="F72" i="35"/>
  <c r="E72" i="35"/>
  <c r="F68" i="35"/>
  <c r="E68" i="35"/>
  <c r="F64" i="35"/>
  <c r="E64" i="35"/>
  <c r="F59" i="35"/>
  <c r="E59" i="35"/>
  <c r="F50" i="35"/>
  <c r="E50" i="35"/>
  <c r="F44" i="35"/>
  <c r="E44" i="35"/>
  <c r="F38" i="35"/>
  <c r="E38" i="35"/>
  <c r="F32" i="35"/>
  <c r="E32" i="35"/>
  <c r="F28" i="35"/>
  <c r="E28" i="35"/>
  <c r="F24" i="35"/>
  <c r="E24" i="35"/>
  <c r="F20" i="35"/>
  <c r="E20" i="35"/>
  <c r="F16" i="35"/>
  <c r="E16" i="35"/>
  <c r="F9" i="35"/>
  <c r="E9" i="35"/>
  <c r="E244" i="35" l="1"/>
  <c r="E139" i="47"/>
  <c r="C28" i="48" s="1"/>
  <c r="G120" i="47"/>
  <c r="G214" i="47"/>
  <c r="G24" i="47"/>
  <c r="G76" i="47"/>
  <c r="G99" i="47"/>
  <c r="G218" i="47"/>
  <c r="C19" i="48"/>
  <c r="E94" i="47"/>
  <c r="G177" i="47"/>
  <c r="G199" i="47"/>
  <c r="C23" i="48"/>
  <c r="C34" i="48" s="1"/>
  <c r="G108" i="47"/>
  <c r="G32" i="47"/>
  <c r="G203" i="47"/>
  <c r="F94" i="47"/>
  <c r="G159" i="47"/>
  <c r="G181" i="47"/>
  <c r="E33" i="47"/>
  <c r="F40" i="47"/>
  <c r="F53" i="47" s="1"/>
  <c r="G64" i="47"/>
  <c r="G112" i="47"/>
  <c r="G133" i="47"/>
  <c r="E182" i="47"/>
  <c r="E204" i="47"/>
  <c r="E244" i="47"/>
  <c r="G68" i="47"/>
  <c r="G146" i="47"/>
  <c r="G187" i="47"/>
  <c r="E138" i="45"/>
  <c r="C28" i="46"/>
  <c r="G214" i="45"/>
  <c r="G218" i="45"/>
  <c r="C20" i="46"/>
  <c r="G195" i="45"/>
  <c r="C22" i="46"/>
  <c r="C35" i="46" s="1"/>
  <c r="G99" i="45"/>
  <c r="G173" i="45"/>
  <c r="G243" i="45"/>
  <c r="G76" i="45"/>
  <c r="G199" i="45"/>
  <c r="G104" i="45"/>
  <c r="G155" i="45"/>
  <c r="G177" i="45"/>
  <c r="F94" i="45"/>
  <c r="G129" i="45"/>
  <c r="G159" i="45"/>
  <c r="G181" i="45"/>
  <c r="G32" i="45"/>
  <c r="E244" i="45"/>
  <c r="C29" i="46"/>
  <c r="E182" i="45"/>
  <c r="F204" i="45"/>
  <c r="F244" i="45"/>
  <c r="G16" i="45"/>
  <c r="G165" i="45"/>
  <c r="G187" i="45"/>
  <c r="G235" i="45"/>
  <c r="C35" i="44"/>
  <c r="C30" i="44"/>
  <c r="G76" i="43"/>
  <c r="G99" i="43"/>
  <c r="G177" i="43"/>
  <c r="F51" i="43"/>
  <c r="F52" i="43" s="1"/>
  <c r="C28" i="44"/>
  <c r="E94" i="43"/>
  <c r="E160" i="43"/>
  <c r="G181" i="43"/>
  <c r="E244" i="43"/>
  <c r="C29" i="44"/>
  <c r="F244" i="43"/>
  <c r="F40" i="43"/>
  <c r="F53" i="43" s="1"/>
  <c r="G108" i="43"/>
  <c r="G129" i="43"/>
  <c r="E182" i="43"/>
  <c r="F204" i="43"/>
  <c r="G235" i="43"/>
  <c r="G39" i="43"/>
  <c r="G187" i="43"/>
  <c r="G214" i="43"/>
  <c r="G68" i="43"/>
  <c r="G133" i="43"/>
  <c r="G146" i="43"/>
  <c r="F94" i="43"/>
  <c r="G173" i="43"/>
  <c r="G50" i="35"/>
  <c r="E94" i="35"/>
  <c r="E40" i="47"/>
  <c r="G39" i="47"/>
  <c r="G52" i="47"/>
  <c r="F140" i="47"/>
  <c r="G46" i="47"/>
  <c r="F139" i="47"/>
  <c r="F138" i="47"/>
  <c r="G40" i="47"/>
  <c r="E140" i="47"/>
  <c r="C29" i="48" s="1"/>
  <c r="E134" i="47"/>
  <c r="F11" i="47"/>
  <c r="F136" i="47" s="1"/>
  <c r="G44" i="47"/>
  <c r="G50" i="47"/>
  <c r="G59" i="47"/>
  <c r="F134" i="47"/>
  <c r="F160" i="47"/>
  <c r="F33" i="47"/>
  <c r="F182" i="47"/>
  <c r="G46" i="45"/>
  <c r="F139" i="45"/>
  <c r="G139" i="45" s="1"/>
  <c r="E53" i="45"/>
  <c r="E54" i="45" s="1"/>
  <c r="E140" i="45"/>
  <c r="C30" i="46" s="1"/>
  <c r="C31" i="46" s="1"/>
  <c r="F40" i="45"/>
  <c r="E141" i="45"/>
  <c r="G52" i="45"/>
  <c r="F140" i="45"/>
  <c r="F11" i="45"/>
  <c r="F136" i="45" s="1"/>
  <c r="G44" i="45"/>
  <c r="G50" i="45"/>
  <c r="G59" i="45"/>
  <c r="F134" i="45"/>
  <c r="F160" i="45"/>
  <c r="F39" i="45"/>
  <c r="G39" i="45" s="1"/>
  <c r="G209" i="45"/>
  <c r="F33" i="45"/>
  <c r="F182" i="45"/>
  <c r="G40" i="43"/>
  <c r="G52" i="43"/>
  <c r="F140" i="43"/>
  <c r="G140" i="43" s="1"/>
  <c r="G46" i="43"/>
  <c r="F139" i="43"/>
  <c r="G139" i="43" s="1"/>
  <c r="E140" i="43"/>
  <c r="E53" i="43"/>
  <c r="E11" i="43"/>
  <c r="G38" i="43"/>
  <c r="F11" i="43"/>
  <c r="F134" i="43"/>
  <c r="F160" i="43"/>
  <c r="G209" i="43"/>
  <c r="F33" i="43"/>
  <c r="F182" i="43"/>
  <c r="C9" i="36"/>
  <c r="C8" i="36"/>
  <c r="E243" i="4"/>
  <c r="D243" i="4"/>
  <c r="E239" i="4"/>
  <c r="D239" i="4"/>
  <c r="E235" i="4"/>
  <c r="D235" i="4"/>
  <c r="E230" i="4"/>
  <c r="D230" i="4"/>
  <c r="E226" i="4"/>
  <c r="D226" i="4"/>
  <c r="E222" i="4"/>
  <c r="D222" i="4"/>
  <c r="E218" i="4"/>
  <c r="D218" i="4"/>
  <c r="E214" i="4"/>
  <c r="D214" i="4"/>
  <c r="E209" i="4"/>
  <c r="D209" i="4"/>
  <c r="E203" i="4"/>
  <c r="D203" i="4"/>
  <c r="E199" i="4"/>
  <c r="D199" i="4"/>
  <c r="E195" i="4"/>
  <c r="D195" i="4"/>
  <c r="E191" i="4"/>
  <c r="D191" i="4"/>
  <c r="E187" i="4"/>
  <c r="D187" i="4"/>
  <c r="E181" i="4"/>
  <c r="D181" i="4"/>
  <c r="E177" i="4"/>
  <c r="D177" i="4"/>
  <c r="E173" i="4"/>
  <c r="D173" i="4"/>
  <c r="E169" i="4"/>
  <c r="D169" i="4"/>
  <c r="E165" i="4"/>
  <c r="D165" i="4"/>
  <c r="E159" i="4"/>
  <c r="D159" i="4"/>
  <c r="E155" i="4"/>
  <c r="D155" i="4"/>
  <c r="E151" i="4"/>
  <c r="D151" i="4"/>
  <c r="E146" i="4"/>
  <c r="D146" i="4"/>
  <c r="E133" i="4"/>
  <c r="D133" i="4"/>
  <c r="E129" i="4"/>
  <c r="D129" i="4"/>
  <c r="E125" i="4"/>
  <c r="D125" i="4"/>
  <c r="E120" i="4"/>
  <c r="D120" i="4"/>
  <c r="E116" i="4"/>
  <c r="D116" i="4"/>
  <c r="E112" i="4"/>
  <c r="D112" i="4"/>
  <c r="E108" i="4"/>
  <c r="D108" i="4"/>
  <c r="E104" i="4"/>
  <c r="D104" i="4"/>
  <c r="E99" i="4"/>
  <c r="D99" i="4"/>
  <c r="E93" i="4"/>
  <c r="D93" i="4"/>
  <c r="E89" i="4"/>
  <c r="D89" i="4"/>
  <c r="E85" i="4"/>
  <c r="D85" i="4"/>
  <c r="E80" i="4"/>
  <c r="D80" i="4"/>
  <c r="E76" i="4"/>
  <c r="D76" i="4"/>
  <c r="E72" i="4"/>
  <c r="D72" i="4"/>
  <c r="E68" i="4"/>
  <c r="D68" i="4"/>
  <c r="E64" i="4"/>
  <c r="D64" i="4"/>
  <c r="E59" i="4"/>
  <c r="D59" i="4"/>
  <c r="E50" i="4"/>
  <c r="D50" i="4"/>
  <c r="E44" i="4"/>
  <c r="D44" i="4"/>
  <c r="E38" i="4"/>
  <c r="D38" i="4"/>
  <c r="E32" i="4"/>
  <c r="D32" i="4"/>
  <c r="E28" i="4"/>
  <c r="D28" i="4"/>
  <c r="E24" i="4"/>
  <c r="D24" i="4"/>
  <c r="E20" i="4"/>
  <c r="D20" i="4"/>
  <c r="E16" i="4"/>
  <c r="D16" i="4"/>
  <c r="E9" i="4"/>
  <c r="E10" i="4" s="1"/>
  <c r="D9" i="4"/>
  <c r="E138" i="47" l="1"/>
  <c r="C27" i="48" s="1"/>
  <c r="E53" i="47"/>
  <c r="E54" i="47" s="1"/>
  <c r="G139" i="47"/>
  <c r="E246" i="45"/>
  <c r="G140" i="45"/>
  <c r="C33" i="46"/>
  <c r="F138" i="43"/>
  <c r="G138" i="43" s="1"/>
  <c r="E136" i="43"/>
  <c r="E141" i="43" s="1"/>
  <c r="C20" i="44"/>
  <c r="D182" i="4"/>
  <c r="G136" i="47"/>
  <c r="F141" i="47"/>
  <c r="G140" i="47"/>
  <c r="F54" i="47"/>
  <c r="F138" i="45"/>
  <c r="G138" i="45" s="1"/>
  <c r="G40" i="45"/>
  <c r="G136" i="45"/>
  <c r="F141" i="45"/>
  <c r="E248" i="45"/>
  <c r="C14" i="46" s="1"/>
  <c r="F53" i="45"/>
  <c r="F54" i="43"/>
  <c r="F136" i="43"/>
  <c r="E54" i="43"/>
  <c r="D204" i="4"/>
  <c r="D33" i="4"/>
  <c r="D244" i="4"/>
  <c r="E33" i="4"/>
  <c r="D94" i="4"/>
  <c r="D134" i="4"/>
  <c r="D160" i="4"/>
  <c r="C30" i="48" l="1"/>
  <c r="C32" i="48"/>
  <c r="G138" i="47"/>
  <c r="E141" i="47"/>
  <c r="E246" i="47" s="1"/>
  <c r="C12" i="46"/>
  <c r="C15" i="26"/>
  <c r="E247" i="45"/>
  <c r="C13" i="46" s="1"/>
  <c r="C33" i="44"/>
  <c r="C31" i="44"/>
  <c r="E246" i="43"/>
  <c r="F246" i="47"/>
  <c r="F54" i="45"/>
  <c r="G136" i="43"/>
  <c r="F141" i="43"/>
  <c r="F246" i="43"/>
  <c r="G243" i="35"/>
  <c r="G239" i="35"/>
  <c r="G235" i="35"/>
  <c r="G230" i="35"/>
  <c r="G226" i="35"/>
  <c r="G218" i="35"/>
  <c r="G214" i="35"/>
  <c r="G203" i="35"/>
  <c r="G199" i="35"/>
  <c r="G195" i="35"/>
  <c r="G191" i="35"/>
  <c r="G187" i="35"/>
  <c r="G173" i="35"/>
  <c r="G169" i="35"/>
  <c r="G165" i="35"/>
  <c r="F160" i="35"/>
  <c r="G155" i="35"/>
  <c r="G133" i="35"/>
  <c r="G129" i="35"/>
  <c r="G125" i="35"/>
  <c r="G120" i="35"/>
  <c r="G116" i="35"/>
  <c r="G112" i="35"/>
  <c r="G108" i="35"/>
  <c r="G104" i="35"/>
  <c r="G85" i="35"/>
  <c r="G80" i="35"/>
  <c r="G76" i="35"/>
  <c r="G68" i="35"/>
  <c r="G64" i="35"/>
  <c r="G59" i="35"/>
  <c r="F51" i="35"/>
  <c r="F52" i="35" s="1"/>
  <c r="E51" i="35"/>
  <c r="E52" i="35" s="1"/>
  <c r="F45" i="35"/>
  <c r="F46" i="35" s="1"/>
  <c r="E45" i="35"/>
  <c r="E46" i="35" s="1"/>
  <c r="E39" i="35"/>
  <c r="G32" i="35"/>
  <c r="C26" i="36"/>
  <c r="G28" i="35"/>
  <c r="C25" i="36"/>
  <c r="G24" i="35"/>
  <c r="G20" i="35"/>
  <c r="C23" i="36"/>
  <c r="F10" i="35"/>
  <c r="F11" i="35" s="1"/>
  <c r="E10" i="35"/>
  <c r="E11" i="35" s="1"/>
  <c r="C12" i="48" l="1"/>
  <c r="C16" i="26"/>
  <c r="E247" i="47"/>
  <c r="C13" i="48" s="1"/>
  <c r="E248" i="47"/>
  <c r="C14" i="48" s="1"/>
  <c r="C14" i="26"/>
  <c r="C12" i="44"/>
  <c r="E247" i="43"/>
  <c r="C13" i="44" s="1"/>
  <c r="E248" i="43"/>
  <c r="C14" i="44" s="1"/>
  <c r="F248" i="47"/>
  <c r="F247" i="47"/>
  <c r="F246" i="45"/>
  <c r="F248" i="43"/>
  <c r="F247" i="43"/>
  <c r="E136" i="35"/>
  <c r="C20" i="36" s="1"/>
  <c r="F134" i="35"/>
  <c r="F182" i="35"/>
  <c r="G181" i="35"/>
  <c r="E139" i="35"/>
  <c r="C29" i="36" s="1"/>
  <c r="G72" i="35"/>
  <c r="E204" i="35"/>
  <c r="F33" i="35"/>
  <c r="E160" i="35"/>
  <c r="G44" i="35"/>
  <c r="C22" i="36"/>
  <c r="G146" i="35"/>
  <c r="G159" i="35"/>
  <c r="G151" i="35"/>
  <c r="E33" i="35"/>
  <c r="C24" i="36"/>
  <c r="E40" i="35"/>
  <c r="E53" i="35" s="1"/>
  <c r="E134" i="35"/>
  <c r="E182" i="35"/>
  <c r="G177" i="35"/>
  <c r="F244" i="35"/>
  <c r="G222" i="35"/>
  <c r="F139" i="35"/>
  <c r="G46" i="35"/>
  <c r="F136" i="35"/>
  <c r="F140" i="35"/>
  <c r="G52" i="35"/>
  <c r="E140" i="35"/>
  <c r="C30" i="36" s="1"/>
  <c r="G209" i="35"/>
  <c r="G16" i="35"/>
  <c r="F94" i="35"/>
  <c r="F204" i="35"/>
  <c r="G38" i="35"/>
  <c r="F39" i="35"/>
  <c r="G39" i="35" s="1"/>
  <c r="G99" i="35"/>
  <c r="F243" i="4"/>
  <c r="F222" i="4"/>
  <c r="F159" i="4"/>
  <c r="F248" i="45" l="1"/>
  <c r="F247" i="45"/>
  <c r="C35" i="36"/>
  <c r="F40" i="35"/>
  <c r="F53" i="35" s="1"/>
  <c r="G139" i="35"/>
  <c r="E54" i="35"/>
  <c r="E138" i="35"/>
  <c r="E141" i="35" s="1"/>
  <c r="F155" i="4"/>
  <c r="F125" i="4"/>
  <c r="F239" i="4"/>
  <c r="F112" i="4"/>
  <c r="F108" i="4"/>
  <c r="F226" i="4"/>
  <c r="F151" i="4"/>
  <c r="F116" i="4"/>
  <c r="F133" i="4"/>
  <c r="F209" i="4"/>
  <c r="F99" i="4"/>
  <c r="F120" i="4"/>
  <c r="F214" i="4"/>
  <c r="F230" i="4"/>
  <c r="F104" i="4"/>
  <c r="F218" i="4"/>
  <c r="F235" i="4"/>
  <c r="F129" i="4"/>
  <c r="E244" i="4"/>
  <c r="G136" i="35"/>
  <c r="G140" i="35"/>
  <c r="F138" i="35" l="1"/>
  <c r="F141" i="35" s="1"/>
  <c r="G40" i="35"/>
  <c r="C28" i="36"/>
  <c r="C33" i="36" s="1"/>
  <c r="E246" i="35"/>
  <c r="F54" i="35"/>
  <c r="G138" i="35" l="1"/>
  <c r="C13" i="26"/>
  <c r="C12" i="36"/>
  <c r="E248" i="35"/>
  <c r="C14" i="36" s="1"/>
  <c r="E247" i="35"/>
  <c r="C13" i="36" s="1"/>
  <c r="C31" i="36"/>
  <c r="F246" i="35"/>
  <c r="E134" i="4"/>
  <c r="F248" i="35" l="1"/>
  <c r="F247" i="35"/>
  <c r="F93" i="4"/>
  <c r="F146" i="4"/>
  <c r="F177" i="4"/>
  <c r="F191" i="4"/>
  <c r="F195" i="4"/>
  <c r="E51" i="4"/>
  <c r="E52" i="4" s="1"/>
  <c r="F85" i="4"/>
  <c r="D51" i="4"/>
  <c r="D52" i="4" s="1"/>
  <c r="D45" i="4"/>
  <c r="D46" i="4" s="1"/>
  <c r="D39" i="4"/>
  <c r="D40" i="4" s="1"/>
  <c r="C26" i="1"/>
  <c r="C32" i="26" s="1"/>
  <c r="C25" i="1"/>
  <c r="C31" i="26" s="1"/>
  <c r="C24" i="1"/>
  <c r="C30" i="26" s="1"/>
  <c r="D53" i="4" l="1"/>
  <c r="F203" i="4"/>
  <c r="F68" i="4"/>
  <c r="C23" i="1"/>
  <c r="C29" i="26" s="1"/>
  <c r="F173" i="4"/>
  <c r="F169" i="4"/>
  <c r="F199" i="4"/>
  <c r="F165" i="4"/>
  <c r="D139" i="4"/>
  <c r="C29" i="1" s="1"/>
  <c r="C35" i="26" s="1"/>
  <c r="F187" i="4"/>
  <c r="F89" i="4"/>
  <c r="C22" i="1"/>
  <c r="C28" i="26" s="1"/>
  <c r="F181" i="4"/>
  <c r="E160" i="4"/>
  <c r="D138" i="4"/>
  <c r="C28" i="1" s="1"/>
  <c r="C34" i="26" s="1"/>
  <c r="E204" i="4"/>
  <c r="F76" i="4"/>
  <c r="F24" i="4"/>
  <c r="F28" i="4"/>
  <c r="F134" i="4"/>
  <c r="F16" i="4"/>
  <c r="F38" i="4"/>
  <c r="E94" i="4"/>
  <c r="F52" i="4"/>
  <c r="E140" i="4"/>
  <c r="D140" i="4"/>
  <c r="C30" i="1" s="1"/>
  <c r="C36" i="26" s="1"/>
  <c r="F32" i="4"/>
  <c r="F72" i="4"/>
  <c r="F64" i="4"/>
  <c r="F44" i="4"/>
  <c r="F59" i="4"/>
  <c r="F50" i="4"/>
  <c r="F20" i="4"/>
  <c r="F244" i="4"/>
  <c r="F80" i="4"/>
  <c r="E45" i="4"/>
  <c r="E46" i="4" s="1"/>
  <c r="E39" i="4"/>
  <c r="F39" i="4" s="1"/>
  <c r="E182" i="4"/>
  <c r="D10" i="4"/>
  <c r="D11" i="4" s="1"/>
  <c r="E11" i="4"/>
  <c r="E136" i="4" s="1"/>
  <c r="D244" i="35" l="1"/>
  <c r="G244" i="35" s="1"/>
  <c r="D244" i="43"/>
  <c r="G244" i="43" s="1"/>
  <c r="D244" i="45"/>
  <c r="G244" i="45" s="1"/>
  <c r="D244" i="47"/>
  <c r="G244" i="47" s="1"/>
  <c r="D134" i="35"/>
  <c r="G134" i="35" s="1"/>
  <c r="D134" i="45"/>
  <c r="G134" i="45" s="1"/>
  <c r="D134" i="43"/>
  <c r="G134" i="43" s="1"/>
  <c r="D134" i="47"/>
  <c r="G134" i="47" s="1"/>
  <c r="D54" i="4"/>
  <c r="D136" i="4"/>
  <c r="F136" i="4" s="1"/>
  <c r="F140" i="4"/>
  <c r="F204" i="4"/>
  <c r="C42" i="26"/>
  <c r="F33" i="4"/>
  <c r="F46" i="4"/>
  <c r="E139" i="4"/>
  <c r="F139" i="4" s="1"/>
  <c r="F94" i="4"/>
  <c r="F160" i="4"/>
  <c r="F182" i="4"/>
  <c r="E40" i="4"/>
  <c r="E53" i="4" s="1"/>
  <c r="F11" i="4"/>
  <c r="C20" i="1" l="1"/>
  <c r="C26" i="26" s="1"/>
  <c r="D141" i="4"/>
  <c r="D11" i="35"/>
  <c r="G11" i="35" s="1"/>
  <c r="D11" i="45"/>
  <c r="G11" i="45" s="1"/>
  <c r="D11" i="43"/>
  <c r="G11" i="43" s="1"/>
  <c r="D11" i="47"/>
  <c r="G11" i="47" s="1"/>
  <c r="D204" i="35"/>
  <c r="G204" i="35" s="1"/>
  <c r="D204" i="45"/>
  <c r="G204" i="45" s="1"/>
  <c r="D204" i="47"/>
  <c r="G204" i="47" s="1"/>
  <c r="D204" i="43"/>
  <c r="G204" i="43" s="1"/>
  <c r="D94" i="35"/>
  <c r="G94" i="35" s="1"/>
  <c r="D94" i="45"/>
  <c r="G94" i="45" s="1"/>
  <c r="D94" i="43"/>
  <c r="G94" i="43" s="1"/>
  <c r="D94" i="47"/>
  <c r="G94" i="47" s="1"/>
  <c r="D182" i="35"/>
  <c r="G182" i="35" s="1"/>
  <c r="D182" i="45"/>
  <c r="G182" i="45" s="1"/>
  <c r="D182" i="47"/>
  <c r="G182" i="47" s="1"/>
  <c r="D182" i="43"/>
  <c r="G182" i="43" s="1"/>
  <c r="D160" i="35"/>
  <c r="G160" i="35" s="1"/>
  <c r="D160" i="45"/>
  <c r="G160" i="45" s="1"/>
  <c r="D160" i="47"/>
  <c r="G160" i="47" s="1"/>
  <c r="D160" i="43"/>
  <c r="G160" i="43" s="1"/>
  <c r="D33" i="35"/>
  <c r="G33" i="35" s="1"/>
  <c r="D33" i="45"/>
  <c r="G33" i="45" s="1"/>
  <c r="D33" i="47"/>
  <c r="G33" i="47" s="1"/>
  <c r="D33" i="43"/>
  <c r="G33" i="43" s="1"/>
  <c r="D246" i="4"/>
  <c r="C12" i="1" s="1"/>
  <c r="E138" i="4"/>
  <c r="F40" i="4"/>
  <c r="D247" i="4" l="1"/>
  <c r="C13" i="1" s="1"/>
  <c r="D248" i="4"/>
  <c r="C14" i="1" s="1"/>
  <c r="E141" i="4"/>
  <c r="F141" i="4" s="1"/>
  <c r="F138" i="4"/>
  <c r="C12" i="26"/>
  <c r="C17" i="26" s="1"/>
  <c r="E54" i="4"/>
  <c r="F53" i="4"/>
  <c r="C18" i="26" l="1"/>
  <c r="D53" i="35"/>
  <c r="G53" i="35" s="1"/>
  <c r="D53" i="43"/>
  <c r="G53" i="43" s="1"/>
  <c r="D53" i="47"/>
  <c r="G53" i="47" s="1"/>
  <c r="D53" i="45"/>
  <c r="G53" i="45" s="1"/>
  <c r="D141" i="35"/>
  <c r="G141" i="35" s="1"/>
  <c r="D141" i="45"/>
  <c r="G141" i="45" s="1"/>
  <c r="D141" i="43"/>
  <c r="G141" i="43" s="1"/>
  <c r="D141" i="47"/>
  <c r="G141" i="47" s="1"/>
  <c r="C19" i="26"/>
  <c r="C40" i="26"/>
  <c r="C38" i="26"/>
  <c r="F54" i="4"/>
  <c r="E246" i="4"/>
  <c r="D54" i="35" l="1"/>
  <c r="G54" i="35" s="1"/>
  <c r="D54" i="43"/>
  <c r="G54" i="43" s="1"/>
  <c r="D54" i="45"/>
  <c r="G54" i="45" s="1"/>
  <c r="D54" i="47"/>
  <c r="G54" i="47" s="1"/>
  <c r="F246" i="4"/>
  <c r="E248" i="4"/>
  <c r="C10" i="36" s="1"/>
  <c r="E247" i="4"/>
  <c r="D246" i="35" l="1"/>
  <c r="G246" i="35" s="1"/>
  <c r="C16" i="36" s="1"/>
  <c r="D246" i="43"/>
  <c r="G246" i="43" s="1"/>
  <c r="C16" i="44" s="1"/>
  <c r="D246" i="45"/>
  <c r="G246" i="45" s="1"/>
  <c r="C16" i="46" s="1"/>
  <c r="D246" i="47"/>
  <c r="G246" i="47" s="1"/>
  <c r="C16" i="1"/>
  <c r="C10" i="26"/>
  <c r="C9" i="26"/>
  <c r="C22" i="26" s="1"/>
  <c r="C8" i="26"/>
  <c r="C21" i="26" s="1"/>
  <c r="G225" i="16" l="1"/>
  <c r="G218" i="16"/>
  <c r="G211" i="16"/>
  <c r="G226" i="16" s="1"/>
  <c r="G204" i="16"/>
  <c r="G197" i="16"/>
  <c r="E225" i="16"/>
  <c r="E218" i="16"/>
  <c r="I218" i="16" s="1"/>
  <c r="E211" i="16"/>
  <c r="E204" i="16"/>
  <c r="E197" i="16"/>
  <c r="I197" i="16" s="1"/>
  <c r="G188" i="16"/>
  <c r="I188" i="16" s="1"/>
  <c r="G181" i="16"/>
  <c r="G174" i="16"/>
  <c r="G166" i="16"/>
  <c r="G159" i="16"/>
  <c r="I159" i="16" s="1"/>
  <c r="E188" i="16"/>
  <c r="E181" i="16"/>
  <c r="E174" i="16"/>
  <c r="I174" i="16" s="1"/>
  <c r="E166" i="16"/>
  <c r="I166" i="16" s="1"/>
  <c r="E159" i="16"/>
  <c r="G149" i="16"/>
  <c r="G150" i="16"/>
  <c r="G140" i="16"/>
  <c r="G133" i="16"/>
  <c r="G126" i="16"/>
  <c r="G119" i="16"/>
  <c r="G112" i="16"/>
  <c r="I112" i="16" s="1"/>
  <c r="G103" i="16"/>
  <c r="G96" i="16"/>
  <c r="G89" i="16"/>
  <c r="G82" i="16"/>
  <c r="G75" i="16"/>
  <c r="G66" i="16"/>
  <c r="G54" i="16"/>
  <c r="G42" i="16"/>
  <c r="I42" i="16" s="1"/>
  <c r="G30" i="16"/>
  <c r="E149" i="16"/>
  <c r="E150" i="16" s="1"/>
  <c r="I150" i="16" s="1"/>
  <c r="E140" i="16"/>
  <c r="E133" i="16"/>
  <c r="E126" i="16"/>
  <c r="E119" i="16"/>
  <c r="E112" i="16"/>
  <c r="E103" i="16"/>
  <c r="I103" i="16" s="1"/>
  <c r="E96" i="16"/>
  <c r="E89" i="16"/>
  <c r="E82" i="16"/>
  <c r="E75" i="16"/>
  <c r="I75" i="16" s="1"/>
  <c r="E66" i="16"/>
  <c r="E54" i="16"/>
  <c r="E42" i="16"/>
  <c r="E30" i="16"/>
  <c r="E18" i="16"/>
  <c r="I18" i="16" s="1"/>
  <c r="G280" i="16"/>
  <c r="E280" i="16"/>
  <c r="G262" i="16"/>
  <c r="I262" i="16" s="1"/>
  <c r="E262" i="16"/>
  <c r="E255" i="16"/>
  <c r="E248" i="16"/>
  <c r="E241" i="16"/>
  <c r="E234" i="16"/>
  <c r="G255" i="16"/>
  <c r="G248" i="16"/>
  <c r="I248" i="16" s="1"/>
  <c r="G241" i="16"/>
  <c r="I241" i="16" s="1"/>
  <c r="G234" i="16"/>
  <c r="I204" i="16"/>
  <c r="I181" i="16"/>
  <c r="I149" i="16"/>
  <c r="I119" i="16"/>
  <c r="I96" i="16"/>
  <c r="I82" i="16"/>
  <c r="I30" i="16"/>
  <c r="G142" i="13"/>
  <c r="G143" i="13" s="1"/>
  <c r="G133" i="13"/>
  <c r="G126" i="13"/>
  <c r="G119" i="13"/>
  <c r="G112" i="13"/>
  <c r="G105" i="13"/>
  <c r="G96" i="13"/>
  <c r="I96" i="13" s="1"/>
  <c r="G89" i="13"/>
  <c r="G82" i="13"/>
  <c r="G75" i="13"/>
  <c r="G68" i="13"/>
  <c r="G59" i="13"/>
  <c r="I59" i="13" s="1"/>
  <c r="G47" i="13"/>
  <c r="G35" i="13"/>
  <c r="G19" i="13"/>
  <c r="I19" i="13" s="1"/>
  <c r="G31" i="13"/>
  <c r="E142" i="13"/>
  <c r="E143" i="13" s="1"/>
  <c r="E133" i="13"/>
  <c r="E126" i="13"/>
  <c r="I126" i="13" s="1"/>
  <c r="E119" i="13"/>
  <c r="E112" i="13"/>
  <c r="E105" i="13"/>
  <c r="E96" i="13"/>
  <c r="E89" i="13"/>
  <c r="E82" i="13"/>
  <c r="E75" i="13"/>
  <c r="E68" i="13"/>
  <c r="E59" i="13"/>
  <c r="E60" i="13" s="1"/>
  <c r="E47" i="13"/>
  <c r="E35" i="13"/>
  <c r="E31" i="13"/>
  <c r="E19" i="13"/>
  <c r="G273" i="13"/>
  <c r="E273" i="13"/>
  <c r="I273" i="13" s="1"/>
  <c r="G255" i="13"/>
  <c r="I255" i="13" s="1"/>
  <c r="E255" i="13"/>
  <c r="E248" i="13"/>
  <c r="E241" i="13"/>
  <c r="E234" i="13"/>
  <c r="E227" i="13"/>
  <c r="G248" i="13"/>
  <c r="G241" i="13"/>
  <c r="I241" i="13" s="1"/>
  <c r="G234" i="13"/>
  <c r="I234" i="13" s="1"/>
  <c r="G227" i="13"/>
  <c r="G218" i="13"/>
  <c r="I218" i="13" s="1"/>
  <c r="E218" i="13"/>
  <c r="E219" i="13" s="1"/>
  <c r="E262" i="13" s="1"/>
  <c r="G211" i="13"/>
  <c r="G204" i="13"/>
  <c r="G197" i="13"/>
  <c r="I197" i="13" s="1"/>
  <c r="G190" i="13"/>
  <c r="E211" i="13"/>
  <c r="E204" i="13"/>
  <c r="E197" i="13"/>
  <c r="E190" i="13"/>
  <c r="G181" i="13"/>
  <c r="E181" i="13"/>
  <c r="E174" i="13"/>
  <c r="E167" i="13"/>
  <c r="E159" i="13"/>
  <c r="E152" i="13"/>
  <c r="G174" i="13"/>
  <c r="I174" i="13" s="1"/>
  <c r="G167" i="13"/>
  <c r="I167" i="13" s="1"/>
  <c r="G159" i="13"/>
  <c r="I159" i="13" s="1"/>
  <c r="G152" i="13"/>
  <c r="I133" i="13"/>
  <c r="I112" i="13"/>
  <c r="I105" i="13"/>
  <c r="I82" i="13"/>
  <c r="I75" i="13"/>
  <c r="I68" i="13"/>
  <c r="I31" i="13"/>
  <c r="I35" i="13"/>
  <c r="G104" i="16" l="1"/>
  <c r="E134" i="13"/>
  <c r="G263" i="16"/>
  <c r="G270" i="16" s="1"/>
  <c r="G67" i="16"/>
  <c r="G151" i="16" s="1"/>
  <c r="I204" i="13"/>
  <c r="I227" i="13"/>
  <c r="I54" i="16"/>
  <c r="I126" i="16"/>
  <c r="I152" i="13"/>
  <c r="I181" i="13"/>
  <c r="G97" i="13"/>
  <c r="G144" i="13" s="1"/>
  <c r="I89" i="16"/>
  <c r="I234" i="16"/>
  <c r="I255" i="16"/>
  <c r="I280" i="16"/>
  <c r="E141" i="16"/>
  <c r="I133" i="16"/>
  <c r="I47" i="13"/>
  <c r="G60" i="13"/>
  <c r="I60" i="13" s="1"/>
  <c r="E263" i="16"/>
  <c r="E270" i="16" s="1"/>
  <c r="I270" i="16" s="1"/>
  <c r="E104" i="16"/>
  <c r="I104" i="16" s="1"/>
  <c r="G141" i="16"/>
  <c r="I211" i="13"/>
  <c r="I248" i="13"/>
  <c r="E67" i="16"/>
  <c r="G189" i="16"/>
  <c r="G268" i="16" s="1"/>
  <c r="E182" i="13"/>
  <c r="E261" i="13" s="1"/>
  <c r="G219" i="13"/>
  <c r="E256" i="13"/>
  <c r="E97" i="13"/>
  <c r="E144" i="13" s="1"/>
  <c r="E260" i="13" s="1"/>
  <c r="I89" i="13"/>
  <c r="G134" i="13"/>
  <c r="I134" i="13" s="1"/>
  <c r="I66" i="16"/>
  <c r="E226" i="16"/>
  <c r="E269" i="16" s="1"/>
  <c r="G269" i="16"/>
  <c r="G262" i="13"/>
  <c r="I262" i="13" s="1"/>
  <c r="I219" i="13"/>
  <c r="E263" i="13"/>
  <c r="I67" i="16"/>
  <c r="I141" i="16"/>
  <c r="I143" i="13"/>
  <c r="I97" i="13"/>
  <c r="E151" i="16"/>
  <c r="E267" i="16" s="1"/>
  <c r="G256" i="13"/>
  <c r="I119" i="13"/>
  <c r="G182" i="13"/>
  <c r="I190" i="13"/>
  <c r="I211" i="16"/>
  <c r="E189" i="16"/>
  <c r="E268" i="16" s="1"/>
  <c r="I142" i="13"/>
  <c r="I225" i="16"/>
  <c r="I140" i="16"/>
  <c r="C35" i="1" l="1"/>
  <c r="I226" i="16"/>
  <c r="I269" i="16"/>
  <c r="I263" i="16"/>
  <c r="E264" i="13"/>
  <c r="I189" i="16"/>
  <c r="G261" i="13"/>
  <c r="I261" i="13" s="1"/>
  <c r="I182" i="13"/>
  <c r="I256" i="13"/>
  <c r="G263" i="13"/>
  <c r="G260" i="13"/>
  <c r="I144" i="13"/>
  <c r="G267" i="16"/>
  <c r="I151" i="16"/>
  <c r="E265" i="13"/>
  <c r="E266" i="13"/>
  <c r="E257" i="13"/>
  <c r="E271" i="16"/>
  <c r="I268" i="16"/>
  <c r="I267" i="16" l="1"/>
  <c r="I271" i="16" s="1"/>
  <c r="G271" i="16"/>
  <c r="E273" i="16"/>
  <c r="E272" i="16"/>
  <c r="E264" i="16"/>
  <c r="I263" i="13"/>
  <c r="G264" i="13"/>
  <c r="G257" i="13" s="1"/>
  <c r="I260" i="13"/>
  <c r="I264" i="13" l="1"/>
  <c r="G265" i="13"/>
  <c r="I265" i="13" s="1"/>
  <c r="G266" i="13"/>
  <c r="I266" i="13" s="1"/>
  <c r="G272" i="16"/>
  <c r="I272" i="16" s="1"/>
  <c r="G273" i="16"/>
  <c r="I273" i="16" s="1"/>
  <c r="G264" i="16"/>
  <c r="C33" i="1" l="1"/>
  <c r="C31" i="1"/>
</calcChain>
</file>

<file path=xl/sharedStrings.xml><?xml version="1.0" encoding="utf-8"?>
<sst xmlns="http://schemas.openxmlformats.org/spreadsheetml/2006/main" count="3123" uniqueCount="370">
  <si>
    <t>Total A1</t>
  </si>
  <si>
    <t>Result 1</t>
  </si>
  <si>
    <t>Result 2</t>
  </si>
  <si>
    <t>Result 3</t>
  </si>
  <si>
    <t>Contingencies</t>
  </si>
  <si>
    <t>C Fixed assets</t>
  </si>
  <si>
    <t>D Contingency costs</t>
  </si>
  <si>
    <t>A Capacity building</t>
  </si>
  <si>
    <t>Annual Report by result areas (if the project is divided into several result areas)</t>
  </si>
  <si>
    <t>+ / -</t>
  </si>
  <si>
    <t xml:space="preserve"> </t>
  </si>
  <si>
    <t xml:space="preserve">Total </t>
  </si>
  <si>
    <t>Total</t>
  </si>
  <si>
    <t>C. Total Fixed Assets costs</t>
  </si>
  <si>
    <t>D. Total Contingency costs</t>
  </si>
  <si>
    <t>Contingency costs from total costs ( max. 10 % of total costs )</t>
  </si>
  <si>
    <t>Total A2, Partner 1</t>
  </si>
  <si>
    <t>Total A2, Partner 2</t>
  </si>
  <si>
    <t>Total A2, Partner 3</t>
  </si>
  <si>
    <t>Total A2, Partner 4</t>
  </si>
  <si>
    <t>TOTAL</t>
  </si>
  <si>
    <t>A2. Salaries and fees of Partner  2</t>
  </si>
  <si>
    <t>A2. Salaries and fees of Partner  3</t>
  </si>
  <si>
    <t>A2. Salaries and fees of Partner  4</t>
  </si>
  <si>
    <t>A3. Travel costs</t>
  </si>
  <si>
    <t>A4. Services (incl. Subcontracted work assignements)</t>
  </si>
  <si>
    <t>A5. OVERHEAD COSTS of Coordinating Finnish HEI</t>
  </si>
  <si>
    <t>B1. Direct Administrative cost of Finnish HEI</t>
  </si>
  <si>
    <t>B2. Administrative costs of Partner 2</t>
  </si>
  <si>
    <t>B2. Administrative costs of Partner 3</t>
  </si>
  <si>
    <t>B. Total Administrative costs (B1-B2)</t>
  </si>
  <si>
    <t>Contingency costs of Coordinating Finnish HEI</t>
  </si>
  <si>
    <t>D. Contingency costs ( Unforseen costs, max 10% )</t>
  </si>
  <si>
    <t>B Administrative costs</t>
  </si>
  <si>
    <t>A1 Capacity development costs</t>
  </si>
  <si>
    <t>Total A Category Costs (A1-A5)</t>
  </si>
  <si>
    <t xml:space="preserve">Budget changes, Comments, explanations, </t>
  </si>
  <si>
    <t>A4. Services by HEI ICI coordinator</t>
  </si>
  <si>
    <t>A4. Services by Partner 1</t>
  </si>
  <si>
    <t>Total Partner 1</t>
  </si>
  <si>
    <t>A4. Services by Partner 2</t>
  </si>
  <si>
    <t>Total Partner 2</t>
  </si>
  <si>
    <t>A4. Services by Partner 3</t>
  </si>
  <si>
    <t>Total Partner 3</t>
  </si>
  <si>
    <t>A4. Services by Partner 4</t>
  </si>
  <si>
    <t>Total Partner 4</t>
  </si>
  <si>
    <t>B2. Administrative costs of Partner 1</t>
  </si>
  <si>
    <t>A3. Travel costs by HEI ICI coordinator</t>
  </si>
  <si>
    <t>A3. Travel costs by Partner 1</t>
  </si>
  <si>
    <t>Total A3 Partner 1</t>
  </si>
  <si>
    <t>Total A3 HEI ICI coordinator</t>
  </si>
  <si>
    <t>A3. Travel costs by Partner 2</t>
  </si>
  <si>
    <t>Total A3 Partner 2</t>
  </si>
  <si>
    <t>Total A3 Partner 3</t>
  </si>
  <si>
    <t>Total A3 Partner 4</t>
  </si>
  <si>
    <t>A3. Travel costs by Partner 4</t>
  </si>
  <si>
    <t xml:space="preserve">C. Fixed Assets ( Define item and purpose) </t>
  </si>
  <si>
    <t>Total HEI ICI coordinator</t>
  </si>
  <si>
    <t>A3 TOTAL TRAVEL COSTS</t>
  </si>
  <si>
    <t>A4 TOTAL SERVICE COSTS</t>
  </si>
  <si>
    <t>A1-A2 TOTAL SALARY COSTS</t>
  </si>
  <si>
    <t xml:space="preserve">Item purpose </t>
  </si>
  <si>
    <t>Please fill!</t>
  </si>
  <si>
    <t>Annual Report of 2013 (01.03-31.12.2013)</t>
  </si>
  <si>
    <t>TOTAL PROJECT COSTS (A-D)</t>
  </si>
  <si>
    <t>HEI ICI OVERALL FUNDING</t>
  </si>
  <si>
    <t xml:space="preserve">Overall expenditure by Higher Education Institutions </t>
  </si>
  <si>
    <t>Overall expenditure of all HEIs</t>
  </si>
  <si>
    <t>Overall expenditure of Finnish HEIs</t>
  </si>
  <si>
    <t>Overall expenditure of Foreign HEIs</t>
  </si>
  <si>
    <t>Project acronym:</t>
  </si>
  <si>
    <t>HEI ICI Project Name:</t>
  </si>
  <si>
    <t>Name of coordinating HEI:</t>
  </si>
  <si>
    <t>Project name:</t>
  </si>
  <si>
    <t>Name of the coordinating HEI:</t>
  </si>
  <si>
    <t>HEI ICI FINANCIAL PROGRESS REPORT I (01/03/13-31/12/13)</t>
  </si>
  <si>
    <t>&gt;Position&lt;</t>
  </si>
  <si>
    <t>Budgeted (EUR)</t>
  </si>
  <si>
    <t>A1. Salaries and fees of Coordinating Finnish HEI expert:</t>
  </si>
  <si>
    <t>&gt;Country&lt;</t>
  </si>
  <si>
    <t xml:space="preserve"> &gt;First name &lt;, &gt;Surname&lt;</t>
  </si>
  <si>
    <t>&gt;person(s) travelling &lt;</t>
  </si>
  <si>
    <t xml:space="preserve">&gt;date of travel&lt; </t>
  </si>
  <si>
    <t>&gt;Name of the Institutioin&lt;</t>
  </si>
  <si>
    <t xml:space="preserve"> &gt;work description&lt;</t>
  </si>
  <si>
    <t xml:space="preserve"> &gt;Name of the person/institution&lt;</t>
  </si>
  <si>
    <t>A4. Overhead costs by HEI ICI coordinator</t>
  </si>
  <si>
    <t>&gt; discription of the administrative cost&lt;</t>
  </si>
  <si>
    <t>&gt; discription of the item&lt;</t>
  </si>
  <si>
    <t>&gt; discription of the item/service &lt;</t>
  </si>
  <si>
    <t>&gt; purpose for the unforseen item/service &lt;</t>
  </si>
  <si>
    <t>A4 TOTAL OVERHEAD COSTS</t>
  </si>
  <si>
    <t>Total costs by budget lines</t>
  </si>
  <si>
    <t>SELF FINANCING (20%)</t>
  </si>
  <si>
    <t>TOTAL MFA FUNDING (80 %)</t>
  </si>
  <si>
    <t>&gt; purpose&lt;</t>
  </si>
  <si>
    <t>A2. Salaries and fees of Partner 1</t>
  </si>
  <si>
    <t>B2. Administrative costs of Partner 4</t>
  </si>
  <si>
    <t xml:space="preserve">Fixed Assets of Partner 1 </t>
  </si>
  <si>
    <t xml:space="preserve">Fixed Assets of Partner 2  </t>
  </si>
  <si>
    <t>Fixed Assets of Partner 3</t>
  </si>
  <si>
    <t>Fixed Assets of Partner 4</t>
  </si>
  <si>
    <t xml:space="preserve">Contingency costs of Partner 1 </t>
  </si>
  <si>
    <t xml:space="preserve">Contingency costs of Partner 2  </t>
  </si>
  <si>
    <t>Contingency costs of Partner 3</t>
  </si>
  <si>
    <t>Contingency costs of Partner 4</t>
  </si>
  <si>
    <t xml:space="preserve"> &gt;overheads&lt;</t>
  </si>
  <si>
    <t>&gt;Location&lt;, &gt;descrition of cost &lt;</t>
  </si>
  <si>
    <t>&gt;date of travel&lt;</t>
  </si>
  <si>
    <t>B. Administrative costs in partner country</t>
  </si>
  <si>
    <t xml:space="preserve">HEI-ICI-SUCCEED  </t>
  </si>
  <si>
    <t>Higher Education Institutions Institutional Cooperation Instrument-Sustainable Climate Change and Energy Education Development</t>
  </si>
  <si>
    <t>DES/RUPP</t>
  </si>
  <si>
    <t>Department of Environmental Scicence, Royal University of Phnom Penh</t>
  </si>
  <si>
    <t>Actual Expenditure (EUR)</t>
  </si>
  <si>
    <t>Royal University of Phnom Penh</t>
  </si>
  <si>
    <t>Ms Va Dany</t>
  </si>
  <si>
    <t>Project Director</t>
  </si>
  <si>
    <t>Cambodia</t>
  </si>
  <si>
    <t>Ms. Chea Eliya</t>
  </si>
  <si>
    <t>Project Coordinator</t>
  </si>
  <si>
    <t>A3. Travel costs by Partner 3</t>
  </si>
  <si>
    <t>Cartrigde for HP printer</t>
  </si>
  <si>
    <t xml:space="preserve">A4 paper </t>
  </si>
  <si>
    <t>Communication</t>
  </si>
  <si>
    <t>Fixed Assets of Coordinating Finnish HEI (General rule: procurements shall be made in developing countries)</t>
  </si>
  <si>
    <t xml:space="preserve">Sustainable Climate Change and Energy Education Development 
2013
Sustainable Climate Change and Energy Education Development 
2013
</t>
  </si>
  <si>
    <t>Institute of Technology of Cambodia</t>
  </si>
  <si>
    <t>Romny  OM</t>
  </si>
  <si>
    <t>Director</t>
  </si>
  <si>
    <t xml:space="preserve"> Norith, PHOL</t>
  </si>
  <si>
    <t>Depurty Director</t>
  </si>
  <si>
    <t>First training</t>
  </si>
  <si>
    <t>Research Methodology</t>
  </si>
  <si>
    <t>Fiel trip Koch dach</t>
  </si>
  <si>
    <t>Collected data</t>
  </si>
  <si>
    <t>Institute of Technolofgy of Cambodia</t>
  </si>
  <si>
    <t>Book Pursuaching</t>
  </si>
  <si>
    <t>for library in department</t>
  </si>
  <si>
    <t>Please fill</t>
  </si>
  <si>
    <t>please fill</t>
  </si>
  <si>
    <t>Granted funding by Ministry of Foreign Affairs</t>
  </si>
  <si>
    <t xml:space="preserve">Self-financing </t>
  </si>
  <si>
    <t>&gt;country&lt;</t>
  </si>
  <si>
    <t>&gt;person(s) travelling&lt;</t>
  </si>
  <si>
    <t>comments</t>
  </si>
  <si>
    <t xml:space="preserve">Total travel costs of the coordinating Finnish HEI </t>
  </si>
  <si>
    <t>5. Services and subcontracting</t>
  </si>
  <si>
    <t>&gt;company, institution&lt;</t>
  </si>
  <si>
    <t>&gt; description of the administrative cost&lt;</t>
  </si>
  <si>
    <t>&gt; description of the item&lt;</t>
  </si>
  <si>
    <t>Total 9 Fixed assets</t>
  </si>
  <si>
    <t>Total 10 Contingency costs</t>
  </si>
  <si>
    <t>Total 4 Travel costs</t>
  </si>
  <si>
    <t>Total 5 Services and subcontracting</t>
  </si>
  <si>
    <t xml:space="preserve">MFA funding </t>
  </si>
  <si>
    <t>self financing</t>
  </si>
  <si>
    <t>Please fill -&gt;</t>
  </si>
  <si>
    <t>Budgeted 2020 (EUR)</t>
  </si>
  <si>
    <t>Expenditure 2020</t>
  </si>
  <si>
    <t>self financing; at least 20%</t>
  </si>
  <si>
    <t>&gt;total working hours&lt;</t>
  </si>
  <si>
    <r>
      <t>The total amount of annual expenditure (100%) incurred during the reporting period is to be reported in the HEI ICI excel template.</t>
    </r>
    <r>
      <rPr>
        <b/>
        <sz val="11"/>
        <color rgb="FF000000"/>
        <rFont val="Arial Narrow"/>
        <family val="2"/>
      </rPr>
      <t xml:space="preserve"> </t>
    </r>
    <r>
      <rPr>
        <b/>
        <sz val="11"/>
        <rFont val="Arial Narrow"/>
        <family val="2"/>
      </rPr>
      <t xml:space="preserve">The financing by the Ministry of Foreign Affairs (80 %) </t>
    </r>
    <r>
      <rPr>
        <sz val="11"/>
        <rFont val="Arial Narrow"/>
        <family val="2"/>
      </rPr>
      <t>and</t>
    </r>
    <r>
      <rPr>
        <b/>
        <sz val="11"/>
        <rFont val="Arial Narrow"/>
        <family val="2"/>
      </rPr>
      <t xml:space="preserve"> the amount of self-financing (20 %)</t>
    </r>
    <r>
      <rPr>
        <sz val="11"/>
        <rFont val="Arial Narrow"/>
        <family val="2"/>
      </rPr>
      <t xml:space="preserve"> are calculated in the excel-template on the basis of the total annual amount of expenditure. There is no separate space for cost item-specific reporting of the self-financing part.</t>
    </r>
  </si>
  <si>
    <t xml:space="preserve">The contracting HEI is responsible for the control of the expenditure according to the approved budget.  However, the report should be prepared in close collaboration with the southern partners. </t>
  </si>
  <si>
    <t>All adjustments between the advance payments by the Ministry of Foreign Affairs and the final project expenditures are finalized between EDUFI and the coordinating HEI at the end of the project after submission of the Final Report.</t>
  </si>
  <si>
    <t>HEI ICI approved overall budget 2020-2024</t>
  </si>
  <si>
    <t>Expenditure 2021</t>
  </si>
  <si>
    <t>Expenditure 2022</t>
  </si>
  <si>
    <t>Expenditure 2023</t>
  </si>
  <si>
    <t>Expenditure 2024</t>
  </si>
  <si>
    <t xml:space="preserve">HEI ICI overall expenditure 2020-2024 </t>
  </si>
  <si>
    <t>HEI ICI FINANCIAL PROGRESS REPORT I (01/09/20-31/12/20)</t>
  </si>
  <si>
    <t>Annual Report of 2020 (1.9.-31.12.2020)</t>
  </si>
  <si>
    <t>The salaries and fees of southern partner 1</t>
  </si>
  <si>
    <t>The salaries and fees of southern partner 2</t>
  </si>
  <si>
    <t>The salaries and fees of southern partner 3</t>
  </si>
  <si>
    <t>The salaries and fees of southern partner 4</t>
  </si>
  <si>
    <t>The salaries and fees of southern partner 5</t>
  </si>
  <si>
    <t>Total 2 The salaries and fees of the southern partner HEIs</t>
  </si>
  <si>
    <t>3. The salaries and fees of the Finnish partner HEIs</t>
  </si>
  <si>
    <t>The salaries and fees of Finnish partner 1</t>
  </si>
  <si>
    <t>Coefficient for indirect employee cost</t>
  </si>
  <si>
    <t>Total salaries 1+2+3</t>
  </si>
  <si>
    <t>4. Travel costs</t>
  </si>
  <si>
    <t xml:space="preserve">4.1 Travel costs of the coordinating Finnish HEI </t>
  </si>
  <si>
    <t>4.2 Travel costs of the southern partners</t>
  </si>
  <si>
    <t>Total travel costs of southern partner 1</t>
  </si>
  <si>
    <t>Total travel costs of southern partner 2</t>
  </si>
  <si>
    <t>4.3 Travel costs of the Finnish partners</t>
  </si>
  <si>
    <t>Total travel costs of Finnish partner 1</t>
  </si>
  <si>
    <t>Total travel costs of Finnish partner 2</t>
  </si>
  <si>
    <t>5.1 Services and subcontracting of the coordinating Finnish HEI</t>
  </si>
  <si>
    <t xml:space="preserve">Total Services and subcontracting of the coordinating Finnish HEI </t>
  </si>
  <si>
    <t>5.2 Services and subcontracting of the southern partner HEIs</t>
  </si>
  <si>
    <t xml:space="preserve">Services and subcontracting of southern partner 1 </t>
  </si>
  <si>
    <t xml:space="preserve">Total Services and subcontracting of southern partner 1 </t>
  </si>
  <si>
    <t xml:space="preserve">Services and subcontracting of southern partner 2 </t>
  </si>
  <si>
    <t>Total Services and subcontracting of southern partner 2</t>
  </si>
  <si>
    <t xml:space="preserve">Services and subcontracting of southern partner 3 </t>
  </si>
  <si>
    <t xml:space="preserve">Total Services and subcontracting of southern partner 3 </t>
  </si>
  <si>
    <t xml:space="preserve">Services and subcontracting of southern partner 4 </t>
  </si>
  <si>
    <t xml:space="preserve">Total Services and subcontracting of southern partner 4 </t>
  </si>
  <si>
    <t xml:space="preserve">Services and subcontracting of southern partner 5 </t>
  </si>
  <si>
    <t xml:space="preserve">Total Services and subcontracting of southern partner 5 </t>
  </si>
  <si>
    <t>5.3 Services and subcontracting of the Finnish partner HEIs</t>
  </si>
  <si>
    <t xml:space="preserve">Services and subcontracting of Finnish partner 1 </t>
  </si>
  <si>
    <t xml:space="preserve">Total Services and subcontracting of Finnish partner 1 </t>
  </si>
  <si>
    <t xml:space="preserve">Services and subcontracting of Finnish partner 2 </t>
  </si>
  <si>
    <t>Total Services and subcontracting of Finnish partner 2</t>
  </si>
  <si>
    <t xml:space="preserve">Services and subcontracting of Finnish partner 3 </t>
  </si>
  <si>
    <t xml:space="preserve">Total Services and subcontracting of Finnish partner 3 </t>
  </si>
  <si>
    <t>6.1 The overhead costs of the coordinating Finnish HEI</t>
  </si>
  <si>
    <t>6.2 The overhead costs of the Finnish partner HEIs</t>
  </si>
  <si>
    <t>The overhead costs of Finnish Partner 1</t>
  </si>
  <si>
    <t>The overhead costs of Finnish Partner 2</t>
  </si>
  <si>
    <t>The overhead costs of Finnish Partner 3</t>
  </si>
  <si>
    <t>7.1. The direct Administrative costs of the coordinating Finnish HEI</t>
  </si>
  <si>
    <t>Total direct administrative costs of the coordinating Finnish HEI</t>
  </si>
  <si>
    <t>7.2. The direct administrative costs of the Finnish partner HEIs</t>
  </si>
  <si>
    <t>The direct administrative costs of Finnish partner 1</t>
  </si>
  <si>
    <t>Total direct administrative costs of Finnish Partner 1</t>
  </si>
  <si>
    <t>The direct administrative costs of Finnish partner 2</t>
  </si>
  <si>
    <t>Total direct administrative costs of Finnish Partner 2</t>
  </si>
  <si>
    <t>The direct administrative costs of Finnish partner 3</t>
  </si>
  <si>
    <t>Total direct administrative costs of Finnish Partner 3</t>
  </si>
  <si>
    <t>10 Contingency costs (max 10% of the total budget )</t>
  </si>
  <si>
    <t xml:space="preserve">TOTAL PROJECT COSTS </t>
  </si>
  <si>
    <t>Total salaries and fees of coordinating Finnish HEI</t>
  </si>
  <si>
    <t>2. The salaries and fees of the southern partner HEIs</t>
  </si>
  <si>
    <t xml:space="preserve">Total salaries and fees of southern partner 1 </t>
  </si>
  <si>
    <t xml:space="preserve">Total salaries and fees of southern partner 2 </t>
  </si>
  <si>
    <t xml:space="preserve">Total salaries and fees of southern partner 3 </t>
  </si>
  <si>
    <t>Total salaries and fees of southern partner 4</t>
  </si>
  <si>
    <t xml:space="preserve">Total salaries and fees of southern partner 5 </t>
  </si>
  <si>
    <t xml:space="preserve">Total salaries and fees of Finnish partner 1 </t>
  </si>
  <si>
    <t>All salaries and fees of Finnish partner 1</t>
  </si>
  <si>
    <t>The salaries and fees of Finnish partner 2</t>
  </si>
  <si>
    <t xml:space="preserve">Total salaries and fees of  Finnish partner 2 </t>
  </si>
  <si>
    <t>All salaries and fees of Finnish partner 2</t>
  </si>
  <si>
    <t>The salaries and fees of Finnish partner 3</t>
  </si>
  <si>
    <t xml:space="preserve">Total salaries and fees of  Finnish partner 3 </t>
  </si>
  <si>
    <t>All salaries and fees of Finnish partner 3</t>
  </si>
  <si>
    <t>Total 3 The salaries and fees of Finnish partner HEIs</t>
  </si>
  <si>
    <t xml:space="preserve">Travel costs of the southern partner 1 </t>
  </si>
  <si>
    <t xml:space="preserve">Travel costs of southern partner 2 </t>
  </si>
  <si>
    <t>Travel costs of southern partner 3</t>
  </si>
  <si>
    <t>Total travel costs of southern partner 3</t>
  </si>
  <si>
    <t>Travel costs of southern partner 4</t>
  </si>
  <si>
    <t>Total travel costs of southern partner 4</t>
  </si>
  <si>
    <t>Travel costs of southern partner 5</t>
  </si>
  <si>
    <t>Total travel costs of southern partner 5</t>
  </si>
  <si>
    <t xml:space="preserve">Travel costs of the Finnish partner 1 </t>
  </si>
  <si>
    <t xml:space="preserve">Travel costs of Finnish partner 2 </t>
  </si>
  <si>
    <t>Travel costs of Finnish partner 3</t>
  </si>
  <si>
    <t>Total travel costs of Finnish partner 3</t>
  </si>
  <si>
    <t>6 The overhead costs</t>
  </si>
  <si>
    <t xml:space="preserve">Total 6 The overhead costs </t>
  </si>
  <si>
    <t>7 The direct administrative costs of the Finnish HEIs</t>
  </si>
  <si>
    <t>Total 7 The direct administrative costs of Finnish HEIs</t>
  </si>
  <si>
    <t xml:space="preserve">8 The administrative costs of southern partner HEIs </t>
  </si>
  <si>
    <t xml:space="preserve">The administrative costs of southern partner 1 </t>
  </si>
  <si>
    <t xml:space="preserve">Total administrative costs southern of partner 1 </t>
  </si>
  <si>
    <t>The administrative costs of southern partner 2</t>
  </si>
  <si>
    <t xml:space="preserve">Total administrative costs of southern partner 2 </t>
  </si>
  <si>
    <t>The administrative costs of southern partner 3</t>
  </si>
  <si>
    <t xml:space="preserve">Total administrative costs of southern partner 3 </t>
  </si>
  <si>
    <t>The administrative costs of southern partner 4</t>
  </si>
  <si>
    <t xml:space="preserve">Total administrative costs of southern partner 4 </t>
  </si>
  <si>
    <t>The administrative costs of southern partner 5</t>
  </si>
  <si>
    <t xml:space="preserve">Total administrative costs of southern partner 5 </t>
  </si>
  <si>
    <t>Total 8 The administrative costs of southern partner HEIs</t>
  </si>
  <si>
    <t>9 Fixed assets, southern partners</t>
  </si>
  <si>
    <t xml:space="preserve">Fixed assets of southern partner 1 </t>
  </si>
  <si>
    <t xml:space="preserve">Total fixed assets of southern partner 1 </t>
  </si>
  <si>
    <t>Fixed assets of southern partner 2</t>
  </si>
  <si>
    <t>Total fixed assets of southern partner 2</t>
  </si>
  <si>
    <t>Fixed assets of southern partner 3</t>
  </si>
  <si>
    <t>Total fixed assets of southern partner 3</t>
  </si>
  <si>
    <t xml:space="preserve">Fixed assets of southern partner 4 </t>
  </si>
  <si>
    <t xml:space="preserve">Total fixed assets of southern partner 4 </t>
  </si>
  <si>
    <t xml:space="preserve">Fixed assets of southern partner 5 </t>
  </si>
  <si>
    <t xml:space="preserve">Total fixed assets of southern partner 5 </t>
  </si>
  <si>
    <t>MFA FUNDING (80%)</t>
  </si>
  <si>
    <t>Name of Southern Partner 1:</t>
  </si>
  <si>
    <t>Name of Southern Partner 2:</t>
  </si>
  <si>
    <t>Name of Southern Partner 3:</t>
  </si>
  <si>
    <t>Name of Southern Partner 4:</t>
  </si>
  <si>
    <t>Name of Southern Partner 5:</t>
  </si>
  <si>
    <t>Finland</t>
  </si>
  <si>
    <t>Name of Finnish Partner 3</t>
  </si>
  <si>
    <t>Name of Finnish Partner 2</t>
  </si>
  <si>
    <t>Name of Finnish Partner 1</t>
  </si>
  <si>
    <t>HEI ICI overall expenditure 2020 (1.9.-31.12.2020)</t>
  </si>
  <si>
    <t>Only costs occurring within the HEI ICI contract period 1.9.2020-31.8.2024 and directly linked to the project activities can be charged to the project. Costs have to be actual, accrued costs (i.e. verifiable and acceptable costs).</t>
  </si>
  <si>
    <r>
      <rPr>
        <b/>
        <sz val="11"/>
        <rFont val="Arial Narrow"/>
        <family val="2"/>
      </rPr>
      <t>COST ITEM 1-3</t>
    </r>
    <r>
      <rPr>
        <sz val="11"/>
        <rFont val="Arial Narrow"/>
        <family val="2"/>
      </rPr>
      <t xml:space="preserve"> </t>
    </r>
    <r>
      <rPr>
        <b/>
        <sz val="11"/>
        <rFont val="Arial Narrow"/>
        <family val="2"/>
      </rPr>
      <t>Salaries</t>
    </r>
    <r>
      <rPr>
        <sz val="11"/>
        <rFont val="Arial Narrow"/>
        <family val="2"/>
      </rPr>
      <t xml:space="preserve"> are allocated to the project using time sheets and the higher education institution's method of allocation of working hours. Time sheets don’t need to be attached to the report, but are kept at the partner HEIs, and will be checked in the final audit and during the monitoring visits by EDUFI.  Finnish HEIs must fill in their indirect coefficient accordingly with the template.</t>
    </r>
  </si>
  <si>
    <r>
      <t xml:space="preserve">COST ITEM 4 Travel Costs. </t>
    </r>
    <r>
      <rPr>
        <sz val="11"/>
        <rFont val="Arial Narrow"/>
        <family val="2"/>
      </rPr>
      <t>Please report under this categories all travel costs</t>
    </r>
  </si>
  <si>
    <r>
      <rPr>
        <b/>
        <sz val="11"/>
        <rFont val="Arial Narrow"/>
        <family val="2"/>
      </rPr>
      <t>COST ITEM 5 Services and sub-contracting</t>
    </r>
    <r>
      <rPr>
        <sz val="11"/>
        <rFont val="Arial Narrow"/>
        <family val="2"/>
      </rPr>
      <t>. In case there are associate partner involved, their costs are reported under this cost item.  Eventual annual audits are also reported under this cost item.</t>
    </r>
  </si>
  <si>
    <r>
      <rPr>
        <b/>
        <sz val="11"/>
        <rFont val="Arial Narrow"/>
        <family val="2"/>
      </rPr>
      <t>COST ITEM 6 The overhead costs of the Finnish HEIs.</t>
    </r>
    <r>
      <rPr>
        <sz val="11"/>
        <rFont val="Arial Narrow"/>
        <family val="2"/>
      </rPr>
      <t xml:space="preserve"> The percentage for  overheads by the Finnish HEIs given at the time of application submission remain the same throughout the whole project duration.</t>
    </r>
  </si>
  <si>
    <r>
      <rPr>
        <b/>
        <sz val="11"/>
        <rFont val="Arial Narrow"/>
        <family val="2"/>
      </rPr>
      <t xml:space="preserve">COST ITEM 9 Fixed assets, southern partners </t>
    </r>
    <r>
      <rPr>
        <sz val="11"/>
        <rFont val="Arial Narrow"/>
        <family val="2"/>
      </rPr>
      <t>As a rule, the HEI ICI funding can be used for fixed assets in the southern HEIs only. However, in particular cases, some procurements are being made in Finland and shipped to the partner country.</t>
    </r>
  </si>
  <si>
    <t>&gt;coefficient%&lt;</t>
  </si>
  <si>
    <t>1. The salaries and fees of the coordinating Finnish HEI</t>
  </si>
  <si>
    <t>Total 1 All salaries and fees of the coordinating Finnish HEI</t>
  </si>
  <si>
    <t>&gt;coefficient %&lt;</t>
  </si>
  <si>
    <t>Full cost model multiplier x % of HEI's all salaries</t>
  </si>
  <si>
    <t>2020 +/-</t>
  </si>
  <si>
    <t>Annual Report of 2021 (1.1.-31.12.2021)</t>
  </si>
  <si>
    <t>Budgeted 2021 (EUR)</t>
  </si>
  <si>
    <t>HEI ICI overall expenditure 2021 (1.1.-31.12.2021)</t>
  </si>
  <si>
    <t>Total transfered to 2022</t>
  </si>
  <si>
    <t>HEI ICI FINANCIAL PROGRESS REPORT III (01/01/22-31/12/22)</t>
  </si>
  <si>
    <t>Annual Report of 2022 (1.1.-31.12.2022)</t>
  </si>
  <si>
    <t>2021 +/-</t>
  </si>
  <si>
    <t>Budgeted 2022 (EUR)</t>
  </si>
  <si>
    <t>HEI ICI overall expenditure 2022 (1.1.-31.12.2022)</t>
  </si>
  <si>
    <t>Total transfered to 2023</t>
  </si>
  <si>
    <t>Annual Report of 2023 (1.1.-31.12.2023)</t>
  </si>
  <si>
    <t>2022 +/-</t>
  </si>
  <si>
    <t>Budgeted 2023 (EUR)</t>
  </si>
  <si>
    <t>HEI ICI overall expenditure 2023 (1.1.-31.12.2023)</t>
  </si>
  <si>
    <t>Budgeted 2024 (EUR)</t>
  </si>
  <si>
    <t>Total +/-  2020-2024</t>
  </si>
  <si>
    <t>Total unused MFA funding</t>
  </si>
  <si>
    <t>&gt; description of the item/service &lt;</t>
  </si>
  <si>
    <t>&gt;name/title&lt;</t>
  </si>
  <si>
    <t>HEI ICI FINANCIAL PROGRESS REPORT II (01/01/21-31/12/21)</t>
  </si>
  <si>
    <t>HEI ICI overall expenditure 2024 (1.1.-31.12.2024)</t>
  </si>
  <si>
    <t>The excel budget table is to be filled in according to the cost item principles laid out in the HEI ICI Programme Document 2020-2024, General conditions and HEI ICI project conditions, as well as the HEI ICI Admin Handbook 2020-2024, available on the HEI ICI website: https://www.oph.fi/en/programmes/hei-ici-programme</t>
  </si>
  <si>
    <t>Fill in the excel sheet on an annual basis and when using numbers, avoid commas or dots. The same document should be used throughout the whole project implementation period. The data inserted in the annual progress reports automatically show in the summary sheet.</t>
  </si>
  <si>
    <r>
      <rPr>
        <b/>
        <sz val="11"/>
        <rFont val="Arial Narrow"/>
        <family val="2"/>
      </rPr>
      <t xml:space="preserve">COST ITEM 7-8 The direct administrative costs </t>
    </r>
    <r>
      <rPr>
        <sz val="11"/>
        <rFont val="Arial Narrow"/>
        <family val="2"/>
      </rPr>
      <t>No undefined general overhead costs are accepted under this cost item, there needs to be a clear description of what services/items are covered and costs need to be verifiable in the bookkeeping. Costs under this cost item may include costs arising directly from project implementation (e.g. photocopying or printing, venue rentals for seminars/workshops, bank transfer fees,  exchange gain/loss).</t>
    </r>
  </si>
  <si>
    <t>10.2 Contingency costs of Southern partners</t>
  </si>
  <si>
    <t xml:space="preserve"> Contingency costs of Southern partner 1</t>
  </si>
  <si>
    <t xml:space="preserve"> Contingency costs of Southern partner 2</t>
  </si>
  <si>
    <t xml:space="preserve"> Contingency costs of Southern partner 3</t>
  </si>
  <si>
    <t>10.1 Contingency costs of the Coordinating Finnish HEI</t>
  </si>
  <si>
    <t>Total Contingency costs of the Coordinating Finnish HEI</t>
  </si>
  <si>
    <t xml:space="preserve"> Total Contingency costs of Southern partners 1</t>
  </si>
  <si>
    <t>Total  Contingency costs of Southern partner 2</t>
  </si>
  <si>
    <t>Total  Contingency costs of Southern partner 3</t>
  </si>
  <si>
    <t xml:space="preserve"> Contingency costs of Southern partner 4</t>
  </si>
  <si>
    <t>Total Contingency costs of Southern partner 4</t>
  </si>
  <si>
    <t xml:space="preserve"> Contingency costs of Southern partner 5</t>
  </si>
  <si>
    <t>Total  Contingency costs of Southern partner 5</t>
  </si>
  <si>
    <t xml:space="preserve"> Contingency costs of Finnish partner 1</t>
  </si>
  <si>
    <t>Total  Contingency costs of Finnish partner 1</t>
  </si>
  <si>
    <t xml:space="preserve"> Contingency costs of Finnish partner 2</t>
  </si>
  <si>
    <t>Total  Contingency costs of Finnish partner 2</t>
  </si>
  <si>
    <t xml:space="preserve"> Contingency costs of Finnish partner  3 </t>
  </si>
  <si>
    <t>Total  Contingency costs of Finnish partner 3</t>
  </si>
  <si>
    <t>10.3 Contingency costs of the Finnish partner HEIs</t>
  </si>
  <si>
    <t>&gt;location, date&lt;</t>
  </si>
  <si>
    <t>HEI ICI FINANCIAL PROGRESS REPORT IV (01/01/21-31/12/21)</t>
  </si>
  <si>
    <t>Annual Report of 2024 (1.1.-31.08.2024)</t>
  </si>
  <si>
    <t>HEI ICI FINANCIAL PROGRESS REPORT V (01/01/24-31/08/24)</t>
  </si>
  <si>
    <t>INSTRUCTIONS FOR THE HEI ICI FINANCIAL REPORTING 2020-2024</t>
  </si>
  <si>
    <t xml:space="preserve"> &gt;description of cost&lt;</t>
  </si>
  <si>
    <t>&gt;service, description of work&lt;</t>
  </si>
  <si>
    <t>&gt; purpose for the unforeseen item/service &lt;</t>
  </si>
  <si>
    <t>Total transferred to 2021</t>
  </si>
  <si>
    <t>Expenditure 2023 (EUR)</t>
  </si>
  <si>
    <t>Total transferred to 2024</t>
  </si>
  <si>
    <t>Expenditure 2024 (EUR)</t>
  </si>
  <si>
    <r>
      <t>Please note that if you add rows make sure the formulas remain functional and check that the amounts add up.</t>
    </r>
    <r>
      <rPr>
        <sz val="11"/>
        <rFont val="Arial Narrow"/>
        <family val="2"/>
      </rPr>
      <t xml:space="preserve">  Add rows after the first row so the formula should remain functional (see the instruction on Progress report 2020 under salaries).</t>
    </r>
    <r>
      <rPr>
        <b/>
        <sz val="11"/>
        <rFont val="Arial Narrow"/>
        <family val="2"/>
      </rPr>
      <t xml:space="preserve">  </t>
    </r>
    <r>
      <rPr>
        <sz val="11"/>
        <rFont val="Arial Narrow"/>
        <family val="2"/>
      </rPr>
      <t>Use the comments field to present additional details and comments on the use of funds.</t>
    </r>
  </si>
  <si>
    <t>Pls, insert rows after row 7 so that the formula remains functional</t>
  </si>
  <si>
    <t>Column1</t>
  </si>
  <si>
    <t>Column2</t>
  </si>
  <si>
    <t>Expenditure 2020 (EUR)</t>
  </si>
  <si>
    <t>Expenditure 2021 (EUR)</t>
  </si>
  <si>
    <t>Expenditure 2022 (EUR)</t>
  </si>
  <si>
    <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</si>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</sst>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0"/>
      <name val="Arial"/>
    </font>
    <font>
      <sz val="10"/>
      <color theme="1"/>
      <name val="Arial"/>
      <family val="2"/>
    </font>
    <font>
      <b/>
      <sz val="10"/>
      <name val="Arial"/>
      <family val="2"/>
    </font>
    <font>
      <sz val="10"/>
      <name val="Arial"/>
      <family val="2"/>
    </font>
    <font>
      <sz val="12"/>
      <name val="Arial"/>
      <family val="2"/>
    </font>
    <font>
      <b/>
      <sz val="12"/>
      <name val="Arial"/>
      <family val="2"/>
    </font>
    <font>
      <b/>
      <sz val="11"/>
      <name val="Arial"/>
      <family val="2"/>
    </font>
    <font>
      <b/>
      <sz val="14"/>
      <name val="Arial"/>
      <family val="2"/>
    </font>
    <font>
      <sz val="14"/>
      <name val="Arial"/>
      <family val="2"/>
    </font>
    <font>
      <sz val="11"/>
      <name val="Calibri"/>
      <family val="2"/>
    </font>
    <font>
      <sz val="10"/>
      <color rgb="FFFF0000"/>
      <name val="Arial"/>
      <family val="2"/>
    </font>
    <font>
      <b/>
      <sz val="10"/>
      <color rgb="FFFF0000"/>
      <name val="Arial"/>
      <family val="2"/>
    </font>
    <font>
      <sz val="10"/>
      <color theme="1"/>
      <name val="Arial"/>
      <family val="2"/>
    </font>
    <font>
      <b/>
      <sz val="10"/>
      <color theme="1"/>
      <name val="Arial"/>
      <family val="2"/>
    </font>
    <font>
      <sz val="10"/>
      <color rgb="FF00B0F0"/>
      <name val="Arial"/>
      <family val="2"/>
    </font>
    <font>
      <b/>
      <sz val="11"/>
      <color theme="1"/>
      <name val="Arial"/>
      <family val="2"/>
    </font>
    <font>
      <sz val="12"/>
      <color rgb="FFFF0000"/>
      <name val="Arial"/>
      <family val="2"/>
    </font>
    <font>
      <b/>
      <sz val="12"/>
      <color rgb="FFFF0000"/>
      <name val="Arial"/>
      <family val="2"/>
    </font>
    <font>
      <i/>
      <sz val="10"/>
      <name val="Arial"/>
      <family val="2"/>
    </font>
    <font>
      <sz val="11"/>
      <name val="Arial Narrow"/>
      <family val="2"/>
    </font>
    <font>
      <b/>
      <sz val="11"/>
      <name val="Arial Narrow"/>
      <family val="2"/>
    </font>
    <font>
      <b/>
      <sz val="11"/>
      <color rgb="FF000000"/>
      <name val="Arial Narrow"/>
      <family val="2"/>
    </font>
    <font>
      <b/>
      <u/>
      <sz val="11"/>
      <name val="Arial Narrow"/>
      <family val="2"/>
    </font>
    <font>
      <sz val="8"/>
      <color theme="1"/>
      <name val="Calibri"/>
      <family val="2"/>
      <scheme val="minor"/>
    </font>
    <font>
      <sz val="14"/>
      <name val="Calibri"/>
      <family val="2"/>
      <scheme val="minor"/>
    </font>
    <font>
      <b/>
      <i/>
      <sz val="14"/>
      <name val="Calibri"/>
      <family val="2"/>
      <scheme val="minor"/>
    </font>
    <font>
      <i/>
      <sz val="14"/>
      <name val="Calibri"/>
      <family val="2"/>
      <scheme val="minor"/>
    </font>
    <font>
      <sz val="12"/>
      <name val="Calibri"/>
      <family val="2"/>
    </font>
    <font>
      <b/>
      <sz val="12"/>
      <name val="Calibri"/>
      <family val="2"/>
    </font>
    <font>
      <b/>
      <sz val="16"/>
      <name val="Arial"/>
      <family val="2"/>
    </font>
    <font>
      <i/>
      <sz val="11"/>
      <name val="Calibri"/>
      <family val="2"/>
      <scheme val="minor"/>
    </font>
    <font>
      <b/>
      <i/>
      <sz val="11"/>
      <name val="Arial"/>
      <family val="2"/>
    </font>
    <font>
      <i/>
      <sz val="11"/>
      <name val="Arial"/>
      <family val="2"/>
    </font>
    <font>
      <b/>
      <i/>
      <sz val="11"/>
      <name val="Calibri"/>
      <family val="2"/>
      <scheme val="minor"/>
    </font>
    <font>
      <b/>
      <sz val="20"/>
      <name val="Calibri"/>
      <family val="2"/>
      <scheme val="minor"/>
    </font>
    <font>
      <sz val="16"/>
      <name val="Arial"/>
      <family val="2"/>
    </font>
    <font>
      <sz val="12"/>
      <name val="Calibri"/>
      <family val="2"/>
      <scheme val="minor"/>
    </font>
    <font>
      <i/>
      <sz val="14"/>
      <name val="Arial"/>
      <family val="2"/>
    </font>
    <font>
      <b/>
      <i/>
      <sz val="14"/>
      <name val="Arial"/>
      <family val="2"/>
    </font>
    <font>
      <sz val="10"/>
      <name val="Calibri"/>
      <family val="2"/>
      <scheme val="minor"/>
    </font>
    <font>
      <b/>
      <sz val="10"/>
      <name val="Calibri"/>
      <family val="2"/>
      <scheme val="minor"/>
    </font>
    <font>
      <b/>
      <sz val="16"/>
      <name val="Calibri"/>
      <family val="2"/>
      <scheme val="minor"/>
    </font>
    <font>
      <b/>
      <sz val="12"/>
      <name val="Calibri"/>
      <family val="2"/>
      <scheme val="minor"/>
    </font>
    <font>
      <i/>
      <sz val="12"/>
      <name val="Arial"/>
      <family val="2"/>
    </font>
    <font>
      <b/>
      <sz val="16"/>
      <name val="Calibri"/>
      <family val="2"/>
    </font>
    <font>
      <b/>
      <sz val="14"/>
      <name val="Calibri"/>
      <family val="2"/>
      <scheme val="minor"/>
    </font>
    <font>
      <b/>
      <sz val="14"/>
      <name val="Calibri"/>
      <family val="2"/>
    </font>
  </fonts>
  <fills count="29">
    <fill>
      <patternFill patternType="none"/>
    </fill>
    <fill>
      <patternFill patternType="gray125"/>
    </fill>
    <fill>
      <patternFill patternType="solid">
        <fgColor rgb="FFFFCC99"/>
        <bgColor indexed="64"/>
      </patternFill>
    </fill>
    <fill>
      <patternFill patternType="solid">
        <fgColor rgb="FFCCFFFF"/>
        <bgColor indexed="64"/>
      </patternFill>
    </fill>
    <fill>
      <patternFill patternType="solid">
        <fgColor rgb="FFCCFFCC"/>
        <bgColor indexed="64"/>
      </patternFill>
    </fill>
    <fill>
      <patternFill patternType="solid">
        <fgColor rgb="FFFF9933"/>
        <bgColor indexed="64"/>
      </patternFill>
    </fill>
    <fill>
      <patternFill patternType="solid">
        <fgColor rgb="FFFFFF99"/>
        <bgColor indexed="64"/>
      </patternFill>
    </fill>
    <fill>
      <patternFill patternType="solid">
        <fgColor rgb="FF00CC00"/>
        <bgColor indexed="64"/>
      </patternFill>
    </fill>
    <fill>
      <patternFill patternType="solid">
        <fgColor rgb="FF66FF6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DCE6F1"/>
        <bgColor rgb="FF000000"/>
      </patternFill>
    </fill>
    <fill>
      <patternFill patternType="solid">
        <fgColor rgb="FFF2DCDB"/>
        <bgColor rgb="FF000000"/>
      </patternFill>
    </fill>
    <fill>
      <patternFill patternType="solid">
        <fgColor rgb="FFFFFF00"/>
        <bgColor rgb="FF000000"/>
      </patternFill>
    </fill>
    <fill>
      <patternFill patternType="solid">
        <fgColor rgb="FFEBF1DE"/>
        <bgColor rgb="FF000000"/>
      </patternFill>
    </fill>
    <fill>
      <patternFill patternType="solid">
        <fgColor rgb="FFFFFFFF"/>
        <bgColor rgb="FF000000"/>
      </patternFill>
    </fill>
    <fill>
      <patternFill patternType="solid">
        <fgColor rgb="FFFFFFCC"/>
        <bgColor indexed="64"/>
      </patternFill>
    </fill>
    <fill>
      <patternFill patternType="solid">
        <fgColor rgb="FFFFFFCC"/>
        <bgColor rgb="FF000000"/>
      </patternFill>
    </fill>
    <fill>
      <patternFill patternType="solid">
        <fgColor rgb="FFF2F2F2"/>
        <bgColor rgb="FF000000"/>
      </patternFill>
    </fill>
    <fill>
      <patternFill patternType="solid">
        <fgColor theme="4" tint="0.79998168889431442"/>
        <bgColor rgb="FF000000"/>
      </patternFill>
    </fill>
    <fill>
      <patternFill patternType="solid">
        <fgColor theme="6" tint="0.79998168889431442"/>
        <bgColor rgb="FF000000"/>
      </patternFill>
    </fill>
    <fill>
      <patternFill patternType="solid">
        <fgColor theme="5" tint="0.79998168889431442"/>
        <bgColor rgb="FF000000"/>
      </patternFill>
    </fill>
    <fill>
      <patternFill patternType="solid">
        <fgColor theme="4"/>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
    <xf numFmtId="0" fontId="0" fillId="0" borderId="0"/>
    <xf numFmtId="0" fontId="35" fillId="28" borderId="1"/>
    <xf numFmtId="0" fontId="3" fillId="0" borderId="0"/>
  </cellStyleXfs>
  <cellXfs count="471">
    <xf numFmtId="0" fontId="0" fillId="0" borderId="0" xfId="0"/>
    <xf numFmtId="0" fontId="2" fillId="0" borderId="0" xfId="0" applyFont="1"/>
    <xf numFmtId="0" fontId="3" fillId="0" borderId="0" xfId="0" applyFont="1"/>
    <xf numFmtId="0" fontId="0" fillId="0" borderId="0" xfId="0" applyFill="1"/>
    <xf numFmtId="0" fontId="2" fillId="0" borderId="0" xfId="0" applyFont="1" applyFill="1"/>
    <xf numFmtId="0" fontId="3" fillId="0" borderId="0" xfId="0" applyFont="1" applyFill="1"/>
    <xf numFmtId="0" fontId="10" fillId="0" borderId="0" xfId="0" applyFont="1"/>
    <xf numFmtId="0" fontId="11" fillId="0" borderId="0" xfId="0" applyFont="1"/>
    <xf numFmtId="0" fontId="11" fillId="0" borderId="0" xfId="0" applyFont="1" applyFill="1"/>
    <xf numFmtId="0" fontId="10" fillId="0" borderId="0" xfId="0" applyFont="1" applyFill="1"/>
    <xf numFmtId="0" fontId="12" fillId="0" borderId="0" xfId="0" applyFont="1"/>
    <xf numFmtId="10" fontId="2" fillId="0" borderId="0" xfId="0" applyNumberFormat="1" applyFont="1" applyFill="1"/>
    <xf numFmtId="0" fontId="13" fillId="0" borderId="0" xfId="0" applyFont="1" applyFill="1"/>
    <xf numFmtId="0" fontId="0" fillId="0" borderId="0" xfId="0" applyFill="1" applyBorder="1"/>
    <xf numFmtId="0" fontId="14" fillId="0" borderId="0" xfId="0" applyFont="1" applyFill="1"/>
    <xf numFmtId="0" fontId="12" fillId="0" borderId="0" xfId="0" applyFont="1" applyFill="1"/>
    <xf numFmtId="10" fontId="11" fillId="0" borderId="0" xfId="0" applyNumberFormat="1" applyFont="1" applyFill="1"/>
    <xf numFmtId="0" fontId="4" fillId="0" borderId="0" xfId="0" applyFont="1" applyFill="1"/>
    <xf numFmtId="0" fontId="5" fillId="0" borderId="0" xfId="0" applyFont="1" applyFill="1"/>
    <xf numFmtId="0" fontId="0" fillId="0" borderId="0" xfId="0" applyBorder="1"/>
    <xf numFmtId="0" fontId="7" fillId="0" borderId="0" xfId="0" applyFont="1" applyFill="1" applyBorder="1"/>
    <xf numFmtId="0" fontId="0" fillId="2" borderId="1" xfId="0" applyFill="1" applyBorder="1"/>
    <xf numFmtId="0" fontId="2" fillId="2" borderId="1" xfId="0" applyFont="1" applyFill="1" applyBorder="1"/>
    <xf numFmtId="49" fontId="2" fillId="2" borderId="1" xfId="0" applyNumberFormat="1" applyFont="1" applyFill="1" applyBorder="1" applyAlignment="1">
      <alignment horizontal="center"/>
    </xf>
    <xf numFmtId="3" fontId="0" fillId="2" borderId="1" xfId="0" applyNumberFormat="1" applyFill="1" applyBorder="1"/>
    <xf numFmtId="0" fontId="12" fillId="0" borderId="1" xfId="0" applyFont="1" applyBorder="1"/>
    <xf numFmtId="0" fontId="0" fillId="0" borderId="1" xfId="0" applyBorder="1"/>
    <xf numFmtId="4" fontId="0" fillId="0" borderId="1" xfId="0" applyNumberFormat="1" applyBorder="1"/>
    <xf numFmtId="0" fontId="0" fillId="0" borderId="1" xfId="0" applyFill="1" applyBorder="1"/>
    <xf numFmtId="0" fontId="11" fillId="0" borderId="1" xfId="0" applyFont="1" applyBorder="1"/>
    <xf numFmtId="4" fontId="2" fillId="0" borderId="1" xfId="0" applyNumberFormat="1" applyFont="1" applyFill="1" applyBorder="1"/>
    <xf numFmtId="0" fontId="2" fillId="3" borderId="1" xfId="0" applyFont="1" applyFill="1" applyBorder="1"/>
    <xf numFmtId="4" fontId="2" fillId="3" borderId="1" xfId="0" applyNumberFormat="1" applyFont="1" applyFill="1" applyBorder="1"/>
    <xf numFmtId="4" fontId="0" fillId="3" borderId="1" xfId="0" applyNumberFormat="1" applyFill="1" applyBorder="1"/>
    <xf numFmtId="0" fontId="0" fillId="3" borderId="1" xfId="0" applyFill="1" applyBorder="1"/>
    <xf numFmtId="4" fontId="0" fillId="2" borderId="1" xfId="0" applyNumberFormat="1" applyFill="1" applyBorder="1"/>
    <xf numFmtId="0" fontId="4" fillId="4" borderId="1" xfId="0" applyFont="1" applyFill="1" applyBorder="1"/>
    <xf numFmtId="4" fontId="4" fillId="4" borderId="1" xfId="0" applyNumberFormat="1" applyFont="1" applyFill="1" applyBorder="1"/>
    <xf numFmtId="0" fontId="12" fillId="0" borderId="1" xfId="0" applyFont="1" applyFill="1" applyBorder="1"/>
    <xf numFmtId="0" fontId="10" fillId="3" borderId="1" xfId="0" applyFont="1" applyFill="1" applyBorder="1"/>
    <xf numFmtId="4" fontId="12" fillId="3" borderId="1" xfId="0" applyNumberFormat="1" applyFont="1" applyFill="1" applyBorder="1"/>
    <xf numFmtId="4" fontId="3" fillId="3" borderId="1" xfId="0" applyNumberFormat="1" applyFont="1" applyFill="1" applyBorder="1"/>
    <xf numFmtId="10" fontId="2" fillId="2" borderId="1" xfId="0" applyNumberFormat="1" applyFont="1" applyFill="1" applyBorder="1"/>
    <xf numFmtId="0" fontId="0" fillId="4" borderId="1" xfId="0" applyFill="1" applyBorder="1"/>
    <xf numFmtId="0" fontId="3" fillId="0" borderId="1" xfId="0" applyFont="1" applyBorder="1"/>
    <xf numFmtId="4" fontId="0" fillId="4" borderId="1" xfId="0" applyNumberFormat="1" applyFill="1" applyBorder="1"/>
    <xf numFmtId="4" fontId="2" fillId="2" borderId="1" xfId="0" applyNumberFormat="1" applyFont="1" applyFill="1" applyBorder="1"/>
    <xf numFmtId="4" fontId="7" fillId="5" borderId="1" xfId="0" applyNumberFormat="1" applyFont="1" applyFill="1" applyBorder="1"/>
    <xf numFmtId="0" fontId="7" fillId="5" borderId="1" xfId="0" applyFont="1" applyFill="1" applyBorder="1"/>
    <xf numFmtId="0" fontId="5" fillId="5" borderId="1" xfId="0" applyFont="1" applyFill="1" applyBorder="1"/>
    <xf numFmtId="4" fontId="5" fillId="5" borderId="1" xfId="0" applyNumberFormat="1" applyFont="1" applyFill="1" applyBorder="1"/>
    <xf numFmtId="4" fontId="0" fillId="5" borderId="1" xfId="0" applyNumberFormat="1" applyFill="1" applyBorder="1"/>
    <xf numFmtId="0" fontId="0" fillId="5" borderId="1" xfId="0" applyFill="1" applyBorder="1"/>
    <xf numFmtId="4" fontId="3" fillId="2" borderId="1" xfId="0" applyNumberFormat="1" applyFont="1" applyFill="1" applyBorder="1"/>
    <xf numFmtId="0" fontId="3" fillId="2" borderId="1" xfId="0" applyFont="1" applyFill="1" applyBorder="1"/>
    <xf numFmtId="0" fontId="2" fillId="0" borderId="2" xfId="0" applyFont="1" applyBorder="1" applyAlignment="1"/>
    <xf numFmtId="0" fontId="3" fillId="0" borderId="1" xfId="0" applyFont="1" applyFill="1" applyBorder="1"/>
    <xf numFmtId="49" fontId="5" fillId="5" borderId="1" xfId="0" applyNumberFormat="1" applyFont="1" applyFill="1" applyBorder="1" applyAlignment="1">
      <alignment horizontal="center"/>
    </xf>
    <xf numFmtId="0" fontId="2" fillId="3" borderId="1" xfId="0" applyFont="1" applyFill="1" applyBorder="1" applyAlignment="1"/>
    <xf numFmtId="4" fontId="12" fillId="0" borderId="0" xfId="0" applyNumberFormat="1" applyFont="1" applyFill="1" applyBorder="1"/>
    <xf numFmtId="0" fontId="2" fillId="0" borderId="0" xfId="0" applyFont="1" applyFill="1" applyBorder="1"/>
    <xf numFmtId="0" fontId="3" fillId="0" borderId="3" xfId="0" applyFont="1" applyFill="1" applyBorder="1"/>
    <xf numFmtId="0" fontId="3" fillId="0" borderId="0" xfId="0" applyFont="1" applyFill="1" applyBorder="1"/>
    <xf numFmtId="0" fontId="3" fillId="0" borderId="3" xfId="0" applyFont="1" applyBorder="1"/>
    <xf numFmtId="0" fontId="3" fillId="0" borderId="0" xfId="0" applyFont="1" applyBorder="1"/>
    <xf numFmtId="0" fontId="6" fillId="0" borderId="5" xfId="0" applyFont="1" applyBorder="1"/>
    <xf numFmtId="0" fontId="3" fillId="0" borderId="6" xfId="0" applyFont="1" applyBorder="1"/>
    <xf numFmtId="0" fontId="2" fillId="0" borderId="6" xfId="0" applyFont="1" applyFill="1" applyBorder="1"/>
    <xf numFmtId="0" fontId="3" fillId="0" borderId="7" xfId="0" applyFont="1" applyFill="1" applyBorder="1"/>
    <xf numFmtId="0" fontId="0" fillId="2" borderId="1" xfId="0" applyFill="1" applyBorder="1" applyAlignment="1">
      <alignment wrapText="1"/>
    </xf>
    <xf numFmtId="0" fontId="0" fillId="3" borderId="1" xfId="0" applyFill="1" applyBorder="1" applyAlignment="1"/>
    <xf numFmtId="0" fontId="12" fillId="2" borderId="1" xfId="0" applyFont="1" applyFill="1" applyBorder="1"/>
    <xf numFmtId="0" fontId="0" fillId="4" borderId="1" xfId="0" applyFill="1" applyBorder="1" applyAlignment="1"/>
    <xf numFmtId="0" fontId="0" fillId="7" borderId="1" xfId="0" applyFill="1" applyBorder="1" applyAlignment="1"/>
    <xf numFmtId="0" fontId="2" fillId="7" borderId="1" xfId="0" applyFont="1" applyFill="1" applyBorder="1"/>
    <xf numFmtId="0" fontId="0" fillId="7" borderId="1" xfId="0" applyFill="1" applyBorder="1"/>
    <xf numFmtId="4" fontId="5" fillId="7" borderId="1" xfId="0" applyNumberFormat="1" applyFont="1" applyFill="1" applyBorder="1"/>
    <xf numFmtId="0" fontId="4" fillId="8" borderId="1" xfId="0" applyFont="1" applyFill="1" applyBorder="1"/>
    <xf numFmtId="4" fontId="4" fillId="8" borderId="1" xfId="0" applyNumberFormat="1" applyFont="1" applyFill="1" applyBorder="1"/>
    <xf numFmtId="0" fontId="0" fillId="8" borderId="1" xfId="0" applyFill="1" applyBorder="1"/>
    <xf numFmtId="4" fontId="0" fillId="8" borderId="1" xfId="0" applyNumberFormat="1" applyFill="1" applyBorder="1"/>
    <xf numFmtId="0" fontId="0" fillId="7" borderId="10" xfId="0" applyFill="1" applyBorder="1"/>
    <xf numFmtId="0" fontId="7" fillId="5" borderId="10" xfId="0" applyFont="1" applyFill="1" applyBorder="1"/>
    <xf numFmtId="10" fontId="2" fillId="5" borderId="10" xfId="0" applyNumberFormat="1" applyFont="1" applyFill="1" applyBorder="1"/>
    <xf numFmtId="0" fontId="5" fillId="5" borderId="11" xfId="0" applyFont="1" applyFill="1" applyBorder="1"/>
    <xf numFmtId="4" fontId="5" fillId="5" borderId="11" xfId="0" applyNumberFormat="1" applyFont="1" applyFill="1" applyBorder="1"/>
    <xf numFmtId="4" fontId="0" fillId="5" borderId="11" xfId="0" applyNumberFormat="1" applyFill="1" applyBorder="1"/>
    <xf numFmtId="0" fontId="0" fillId="5" borderId="11" xfId="0" applyFill="1" applyBorder="1"/>
    <xf numFmtId="10" fontId="2" fillId="5" borderId="12" xfId="0" applyNumberFormat="1" applyFont="1" applyFill="1" applyBorder="1"/>
    <xf numFmtId="0" fontId="5" fillId="5" borderId="10" xfId="0" applyFont="1" applyFill="1" applyBorder="1"/>
    <xf numFmtId="0" fontId="2" fillId="2" borderId="10" xfId="0" applyFont="1" applyFill="1" applyBorder="1" applyAlignment="1">
      <alignment horizontal="center"/>
    </xf>
    <xf numFmtId="0" fontId="2" fillId="2" borderId="10" xfId="0" applyFont="1" applyFill="1" applyBorder="1"/>
    <xf numFmtId="0" fontId="3" fillId="0" borderId="4" xfId="0" applyFont="1" applyBorder="1" applyAlignment="1">
      <alignment horizontal="left"/>
    </xf>
    <xf numFmtId="0" fontId="2" fillId="0" borderId="10" xfId="0" applyFont="1" applyFill="1" applyBorder="1"/>
    <xf numFmtId="0" fontId="0" fillId="0" borderId="4" xfId="0" applyBorder="1" applyAlignment="1">
      <alignment horizontal="left"/>
    </xf>
    <xf numFmtId="0" fontId="13" fillId="0" borderId="10" xfId="0" applyFont="1" applyFill="1" applyBorder="1"/>
    <xf numFmtId="0" fontId="11" fillId="0" borderId="10" xfId="0" applyFont="1" applyFill="1" applyBorder="1"/>
    <xf numFmtId="10" fontId="2" fillId="0" borderId="10" xfId="0" applyNumberFormat="1" applyFont="1" applyFill="1" applyBorder="1"/>
    <xf numFmtId="0" fontId="0" fillId="0" borderId="10" xfId="0" applyBorder="1"/>
    <xf numFmtId="0" fontId="0" fillId="3" borderId="10" xfId="0" applyFill="1" applyBorder="1"/>
    <xf numFmtId="0" fontId="0" fillId="2" borderId="10" xfId="0" applyFill="1" applyBorder="1"/>
    <xf numFmtId="0" fontId="0" fillId="0" borderId="4" xfId="0" applyBorder="1"/>
    <xf numFmtId="0" fontId="4" fillId="8" borderId="10" xfId="0" applyFont="1" applyFill="1" applyBorder="1"/>
    <xf numFmtId="0" fontId="3" fillId="4" borderId="10" xfId="0" applyFont="1" applyFill="1" applyBorder="1"/>
    <xf numFmtId="10" fontId="11" fillId="3" borderId="10" xfId="0" applyNumberFormat="1" applyFont="1" applyFill="1" applyBorder="1"/>
    <xf numFmtId="0" fontId="0" fillId="0" borderId="4" xfId="0" applyFill="1" applyBorder="1"/>
    <xf numFmtId="0" fontId="0" fillId="4" borderId="10" xfId="0" applyFill="1" applyBorder="1"/>
    <xf numFmtId="10" fontId="2" fillId="3" borderId="10" xfId="0" applyNumberFormat="1" applyFont="1" applyFill="1" applyBorder="1"/>
    <xf numFmtId="10" fontId="2" fillId="2" borderId="10" xfId="0" applyNumberFormat="1" applyFont="1" applyFill="1" applyBorder="1"/>
    <xf numFmtId="0" fontId="0" fillId="0" borderId="13" xfId="0" applyFill="1" applyBorder="1"/>
    <xf numFmtId="0" fontId="0" fillId="2" borderId="10" xfId="0" applyFill="1" applyBorder="1" applyAlignment="1"/>
    <xf numFmtId="0" fontId="3" fillId="2" borderId="10" xfId="0" applyFont="1" applyFill="1" applyBorder="1"/>
    <xf numFmtId="0" fontId="0" fillId="8" borderId="10" xfId="0" applyFill="1" applyBorder="1"/>
    <xf numFmtId="0" fontId="0" fillId="6" borderId="14" xfId="0" applyFill="1" applyBorder="1" applyAlignment="1"/>
    <xf numFmtId="0" fontId="2" fillId="6" borderId="11" xfId="0" applyFont="1" applyFill="1" applyBorder="1"/>
    <xf numFmtId="4" fontId="5" fillId="6" borderId="11" xfId="0" applyNumberFormat="1" applyFont="1" applyFill="1" applyBorder="1"/>
    <xf numFmtId="4" fontId="0" fillId="6" borderId="11" xfId="0" applyNumberFormat="1" applyFill="1" applyBorder="1"/>
    <xf numFmtId="0" fontId="0" fillId="6" borderId="11" xfId="0" applyFill="1" applyBorder="1"/>
    <xf numFmtId="0" fontId="0" fillId="6" borderId="12" xfId="0" applyFill="1" applyBorder="1"/>
    <xf numFmtId="0" fontId="0" fillId="6" borderId="15" xfId="0" applyFill="1" applyBorder="1"/>
    <xf numFmtId="0" fontId="0" fillId="6" borderId="16" xfId="0" applyFill="1" applyBorder="1"/>
    <xf numFmtId="0" fontId="0" fillId="6" borderId="17" xfId="0" applyFill="1" applyBorder="1"/>
    <xf numFmtId="0" fontId="7" fillId="7" borderId="1" xfId="0" applyFont="1" applyFill="1" applyBorder="1"/>
    <xf numFmtId="4" fontId="7" fillId="7" borderId="1" xfId="0" applyNumberFormat="1" applyFont="1" applyFill="1" applyBorder="1"/>
    <xf numFmtId="4" fontId="8" fillId="7" borderId="1" xfId="0" applyNumberFormat="1" applyFont="1" applyFill="1" applyBorder="1"/>
    <xf numFmtId="0" fontId="8" fillId="7" borderId="1" xfId="0" applyFont="1" applyFill="1" applyBorder="1"/>
    <xf numFmtId="10" fontId="7" fillId="7" borderId="10" xfId="0" applyNumberFormat="1" applyFont="1" applyFill="1" applyBorder="1"/>
    <xf numFmtId="4" fontId="4" fillId="7" borderId="1" xfId="0" applyNumberFormat="1" applyFont="1" applyFill="1" applyBorder="1"/>
    <xf numFmtId="0" fontId="4" fillId="7" borderId="1" xfId="0" applyFont="1" applyFill="1" applyBorder="1"/>
    <xf numFmtId="0" fontId="4" fillId="0" borderId="0" xfId="0" applyFont="1"/>
    <xf numFmtId="10" fontId="2" fillId="3" borderId="1" xfId="0" applyNumberFormat="1" applyFont="1" applyFill="1" applyBorder="1"/>
    <xf numFmtId="0" fontId="4" fillId="7" borderId="10" xfId="0" applyFont="1" applyFill="1" applyBorder="1"/>
    <xf numFmtId="4" fontId="16" fillId="7" borderId="1" xfId="0" applyNumberFormat="1" applyFont="1" applyFill="1" applyBorder="1"/>
    <xf numFmtId="0" fontId="17" fillId="7" borderId="1" xfId="0" applyFont="1" applyFill="1" applyBorder="1"/>
    <xf numFmtId="4" fontId="3" fillId="0" borderId="0" xfId="0" applyNumberFormat="1" applyFont="1" applyFill="1" applyBorder="1"/>
    <xf numFmtId="4" fontId="3" fillId="0" borderId="0" xfId="0" applyNumberFormat="1" applyFont="1" applyBorder="1"/>
    <xf numFmtId="0" fontId="4" fillId="8" borderId="1" xfId="0" applyFont="1" applyFill="1" applyBorder="1" applyAlignment="1"/>
    <xf numFmtId="2" fontId="0" fillId="5" borderId="1" xfId="0" applyNumberFormat="1" applyFill="1" applyBorder="1" applyAlignment="1"/>
    <xf numFmtId="0" fontId="0" fillId="2" borderId="1" xfId="0" applyFill="1" applyBorder="1" applyAlignment="1"/>
    <xf numFmtId="0" fontId="8" fillId="7" borderId="1" xfId="0" applyFont="1" applyFill="1" applyBorder="1" applyAlignment="1"/>
    <xf numFmtId="0" fontId="0" fillId="8" borderId="9" xfId="0" applyFill="1" applyBorder="1" applyAlignment="1"/>
    <xf numFmtId="0" fontId="0" fillId="8" borderId="1" xfId="0" applyFill="1" applyBorder="1" applyAlignment="1"/>
    <xf numFmtId="0" fontId="4" fillId="7" borderId="1" xfId="0" applyFont="1" applyFill="1" applyBorder="1" applyAlignment="1"/>
    <xf numFmtId="0" fontId="8" fillId="7" borderId="1" xfId="0" applyFont="1" applyFill="1" applyBorder="1" applyAlignment="1">
      <alignment wrapText="1"/>
    </xf>
    <xf numFmtId="0" fontId="3" fillId="2" borderId="1" xfId="0" applyFont="1" applyFill="1" applyBorder="1" applyAlignment="1"/>
    <xf numFmtId="0" fontId="9" fillId="0" borderId="0" xfId="0" applyFont="1" applyAlignment="1">
      <alignment vertical="center"/>
    </xf>
    <xf numFmtId="0" fontId="3" fillId="0" borderId="1" xfId="0" applyFont="1" applyBorder="1" applyAlignment="1">
      <alignment horizontal="center"/>
    </xf>
    <xf numFmtId="0" fontId="3" fillId="0" borderId="23" xfId="0" applyFont="1" applyFill="1" applyBorder="1"/>
    <xf numFmtId="0" fontId="3" fillId="9" borderId="0" xfId="0" applyFont="1" applyFill="1"/>
    <xf numFmtId="0" fontId="0" fillId="0" borderId="6" xfId="0" applyFill="1" applyBorder="1"/>
    <xf numFmtId="0" fontId="5" fillId="11" borderId="18" xfId="0" applyFont="1" applyFill="1" applyBorder="1"/>
    <xf numFmtId="0" fontId="5" fillId="11" borderId="19" xfId="0" applyFont="1" applyFill="1" applyBorder="1"/>
    <xf numFmtId="0" fontId="4" fillId="11" borderId="19" xfId="0" applyFont="1" applyFill="1" applyBorder="1"/>
    <xf numFmtId="4" fontId="5" fillId="11" borderId="20" xfId="0" applyNumberFormat="1" applyFont="1" applyFill="1" applyBorder="1"/>
    <xf numFmtId="0" fontId="3" fillId="12" borderId="0" xfId="0" applyFont="1" applyFill="1"/>
    <xf numFmtId="0" fontId="0" fillId="12" borderId="0" xfId="0" applyFill="1"/>
    <xf numFmtId="0" fontId="0" fillId="13" borderId="0" xfId="0" applyFill="1"/>
    <xf numFmtId="0" fontId="2" fillId="13" borderId="0" xfId="0" applyFont="1" applyFill="1"/>
    <xf numFmtId="0" fontId="3" fillId="13" borderId="0" xfId="0" applyFont="1" applyFill="1"/>
    <xf numFmtId="0" fontId="2" fillId="9" borderId="0" xfId="0" applyFont="1" applyFill="1"/>
    <xf numFmtId="0" fontId="2" fillId="3" borderId="0" xfId="0" applyFont="1" applyFill="1"/>
    <xf numFmtId="0" fontId="5" fillId="0" borderId="0" xfId="0" applyFont="1"/>
    <xf numFmtId="0" fontId="5" fillId="3" borderId="0" xfId="0" applyFont="1" applyFill="1"/>
    <xf numFmtId="0" fontId="3" fillId="0" borderId="1" xfId="0" applyFont="1" applyBorder="1" applyAlignment="1">
      <alignment horizontal="right"/>
    </xf>
    <xf numFmtId="0" fontId="0" fillId="0" borderId="0" xfId="0" applyAlignment="1">
      <alignment horizontal="right"/>
    </xf>
    <xf numFmtId="0" fontId="0" fillId="0" borderId="0" xfId="0" applyFill="1" applyAlignment="1">
      <alignment horizontal="right"/>
    </xf>
    <xf numFmtId="0" fontId="19" fillId="0" borderId="0" xfId="0" applyFont="1" applyAlignment="1">
      <alignment vertical="center" wrapText="1"/>
    </xf>
    <xf numFmtId="0" fontId="20" fillId="0" borderId="0" xfId="0" applyFont="1"/>
    <xf numFmtId="0" fontId="19" fillId="0" borderId="0" xfId="0" applyFont="1"/>
    <xf numFmtId="0" fontId="19" fillId="0" borderId="0" xfId="0" applyFont="1" applyAlignment="1">
      <alignment wrapText="1"/>
    </xf>
    <xf numFmtId="0" fontId="19" fillId="0" borderId="0" xfId="0" applyFont="1" applyAlignment="1">
      <alignment vertical="center"/>
    </xf>
    <xf numFmtId="0" fontId="19" fillId="0" borderId="0" xfId="0" applyFont="1" applyAlignment="1">
      <alignment horizontal="left" vertical="center" wrapText="1"/>
    </xf>
    <xf numFmtId="0" fontId="20" fillId="0" borderId="0" xfId="0" applyFont="1" applyAlignment="1">
      <alignment wrapText="1"/>
    </xf>
    <xf numFmtId="0" fontId="20" fillId="0" borderId="0" xfId="0" applyFont="1" applyAlignment="1">
      <alignment vertical="center"/>
    </xf>
    <xf numFmtId="0" fontId="0" fillId="0" borderId="19" xfId="0" applyBorder="1" applyAlignment="1"/>
    <xf numFmtId="0" fontId="2" fillId="0" borderId="31" xfId="0" applyFont="1" applyFill="1" applyBorder="1"/>
    <xf numFmtId="0" fontId="0" fillId="0" borderId="31" xfId="0" applyBorder="1"/>
    <xf numFmtId="0" fontId="3" fillId="0" borderId="31" xfId="0" applyFont="1" applyBorder="1"/>
    <xf numFmtId="0" fontId="23" fillId="0" borderId="0" xfId="0" applyFont="1"/>
    <xf numFmtId="0" fontId="7" fillId="10" borderId="5" xfId="0" applyFont="1" applyFill="1" applyBorder="1" applyAlignment="1"/>
    <xf numFmtId="0" fontId="7" fillId="10" borderId="38" xfId="0" applyFont="1" applyFill="1" applyBorder="1" applyAlignment="1"/>
    <xf numFmtId="0" fontId="25" fillId="10" borderId="2" xfId="2" applyFont="1" applyFill="1" applyBorder="1"/>
    <xf numFmtId="0" fontId="24" fillId="10" borderId="3" xfId="0" applyFont="1" applyFill="1" applyBorder="1"/>
    <xf numFmtId="0" fontId="24" fillId="16" borderId="2" xfId="2" applyFont="1" applyFill="1" applyBorder="1"/>
    <xf numFmtId="0" fontId="25" fillId="16" borderId="2" xfId="2" applyFont="1" applyFill="1" applyBorder="1"/>
    <xf numFmtId="0" fontId="24" fillId="15" borderId="2" xfId="2" applyFont="1" applyFill="1" applyBorder="1"/>
    <xf numFmtId="0" fontId="25" fillId="15" borderId="2" xfId="2" applyFont="1" applyFill="1" applyBorder="1"/>
    <xf numFmtId="0" fontId="24" fillId="15" borderId="3" xfId="0" applyFont="1" applyFill="1" applyBorder="1"/>
    <xf numFmtId="0" fontId="25" fillId="10" borderId="2" xfId="2" applyFont="1" applyFill="1" applyBorder="1" applyAlignment="1">
      <alignment horizontal="left"/>
    </xf>
    <xf numFmtId="0" fontId="25" fillId="16" borderId="2" xfId="2" applyFont="1" applyFill="1" applyBorder="1" applyAlignment="1">
      <alignment horizontal="left"/>
    </xf>
    <xf numFmtId="0" fontId="24" fillId="15" borderId="2" xfId="2" applyFont="1" applyFill="1" applyBorder="1" applyAlignment="1">
      <alignment horizontal="left"/>
    </xf>
    <xf numFmtId="0" fontId="25" fillId="15" borderId="2" xfId="2" applyFont="1" applyFill="1" applyBorder="1" applyAlignment="1">
      <alignment horizontal="left"/>
    </xf>
    <xf numFmtId="0" fontId="26" fillId="10" borderId="2" xfId="2" applyFont="1" applyFill="1" applyBorder="1"/>
    <xf numFmtId="0" fontId="26" fillId="15" borderId="2" xfId="2" applyFont="1" applyFill="1" applyBorder="1"/>
    <xf numFmtId="4" fontId="27" fillId="17" borderId="1" xfId="2" applyNumberFormat="1" applyFont="1" applyFill="1" applyBorder="1" applyAlignment="1">
      <alignment horizontal="right"/>
    </xf>
    <xf numFmtId="4" fontId="28" fillId="17" borderId="1" xfId="2" applyNumberFormat="1" applyFont="1" applyFill="1" applyBorder="1" applyAlignment="1">
      <alignment horizontal="right"/>
    </xf>
    <xf numFmtId="4" fontId="27" fillId="20" borderId="1" xfId="2" applyNumberFormat="1" applyFont="1" applyFill="1" applyBorder="1" applyAlignment="1">
      <alignment horizontal="right"/>
    </xf>
    <xf numFmtId="4" fontId="28" fillId="20" borderId="1" xfId="2" applyNumberFormat="1" applyFont="1" applyFill="1" applyBorder="1" applyAlignment="1">
      <alignment horizontal="right"/>
    </xf>
    <xf numFmtId="4" fontId="27" fillId="18" borderId="1" xfId="2" applyNumberFormat="1" applyFont="1" applyFill="1" applyBorder="1" applyAlignment="1">
      <alignment horizontal="right"/>
    </xf>
    <xf numFmtId="4" fontId="28" fillId="18" borderId="1" xfId="2" applyNumberFormat="1" applyFont="1" applyFill="1" applyBorder="1" applyAlignment="1">
      <alignment horizontal="right"/>
    </xf>
    <xf numFmtId="4" fontId="28" fillId="0" borderId="1" xfId="2" applyNumberFormat="1" applyFont="1" applyBorder="1" applyAlignment="1">
      <alignment horizontal="right"/>
    </xf>
    <xf numFmtId="4" fontId="27" fillId="24" borderId="1" xfId="2" applyNumberFormat="1" applyFont="1" applyFill="1" applyBorder="1" applyAlignment="1">
      <alignment horizontal="right"/>
    </xf>
    <xf numFmtId="4" fontId="27" fillId="21" borderId="1" xfId="2" applyNumberFormat="1" applyFont="1" applyFill="1" applyBorder="1" applyAlignment="1">
      <alignment horizontal="right"/>
    </xf>
    <xf numFmtId="0" fontId="4" fillId="0" borderId="0" xfId="0" applyFont="1" applyAlignment="1">
      <alignment horizontal="right"/>
    </xf>
    <xf numFmtId="4" fontId="3" fillId="0" borderId="1" xfId="0" applyNumberFormat="1" applyFont="1" applyFill="1" applyBorder="1" applyAlignment="1">
      <alignment horizontal="right"/>
    </xf>
    <xf numFmtId="4" fontId="4" fillId="0" borderId="0" xfId="0" applyNumberFormat="1" applyFont="1" applyAlignment="1">
      <alignment horizontal="right"/>
    </xf>
    <xf numFmtId="4" fontId="4" fillId="0" borderId="0" xfId="0" applyNumberFormat="1" applyFont="1" applyFill="1" applyAlignment="1">
      <alignment horizontal="right"/>
    </xf>
    <xf numFmtId="4" fontId="2" fillId="0" borderId="0" xfId="0" applyNumberFormat="1" applyFont="1" applyFill="1" applyAlignment="1">
      <alignment horizontal="right"/>
    </xf>
    <xf numFmtId="4" fontId="5" fillId="0" borderId="0" xfId="0" applyNumberFormat="1" applyFont="1" applyFill="1" applyAlignment="1">
      <alignment horizontal="right"/>
    </xf>
    <xf numFmtId="4" fontId="0" fillId="0" borderId="0" xfId="0" applyNumberFormat="1" applyFill="1" applyAlignment="1">
      <alignment horizontal="right"/>
    </xf>
    <xf numFmtId="0" fontId="10" fillId="0" borderId="0" xfId="0" applyFont="1" applyAlignment="1">
      <alignment horizontal="right"/>
    </xf>
    <xf numFmtId="4" fontId="12" fillId="0" borderId="0" xfId="0" applyNumberFormat="1" applyFont="1" applyFill="1" applyAlignment="1">
      <alignment horizontal="right"/>
    </xf>
    <xf numFmtId="4" fontId="5" fillId="0" borderId="0" xfId="0" applyNumberFormat="1" applyFont="1" applyAlignment="1">
      <alignment horizontal="right"/>
    </xf>
    <xf numFmtId="4" fontId="2" fillId="0" borderId="0" xfId="0" applyNumberFormat="1" applyFont="1" applyAlignment="1">
      <alignment horizontal="right"/>
    </xf>
    <xf numFmtId="4" fontId="3" fillId="0" borderId="0" xfId="0" applyNumberFormat="1" applyFont="1" applyFill="1" applyAlignment="1">
      <alignment horizontal="right"/>
    </xf>
    <xf numFmtId="4" fontId="0" fillId="0" borderId="0" xfId="0" applyNumberFormat="1" applyAlignment="1">
      <alignment horizontal="right"/>
    </xf>
    <xf numFmtId="4" fontId="17" fillId="0" borderId="0" xfId="0" applyNumberFormat="1" applyFont="1" applyFill="1" applyAlignment="1">
      <alignment horizontal="right"/>
    </xf>
    <xf numFmtId="4" fontId="11" fillId="0" borderId="0" xfId="0" applyNumberFormat="1" applyFont="1" applyFill="1" applyAlignment="1">
      <alignment horizontal="right"/>
    </xf>
    <xf numFmtId="4" fontId="10" fillId="0" borderId="0" xfId="0" applyNumberFormat="1" applyFont="1" applyFill="1" applyAlignment="1">
      <alignment horizontal="right"/>
    </xf>
    <xf numFmtId="10" fontId="5" fillId="0" borderId="0" xfId="0" applyNumberFormat="1" applyFont="1" applyFill="1" applyAlignment="1">
      <alignment horizontal="right"/>
    </xf>
    <xf numFmtId="10" fontId="2" fillId="0" borderId="0" xfId="0" applyNumberFormat="1" applyFont="1" applyFill="1" applyAlignment="1">
      <alignment horizontal="right"/>
    </xf>
    <xf numFmtId="0" fontId="4" fillId="0" borderId="0" xfId="0" applyFont="1" applyFill="1" applyAlignment="1">
      <alignment horizontal="right"/>
    </xf>
    <xf numFmtId="0" fontId="2" fillId="0" borderId="18" xfId="0" applyFont="1" applyBorder="1" applyAlignment="1"/>
    <xf numFmtId="0" fontId="18" fillId="0" borderId="2" xfId="0" applyFont="1" applyBorder="1" applyAlignment="1"/>
    <xf numFmtId="4" fontId="27" fillId="0" borderId="1" xfId="2" applyNumberFormat="1" applyFont="1" applyFill="1" applyBorder="1" applyAlignment="1">
      <alignment horizontal="right"/>
    </xf>
    <xf numFmtId="4" fontId="27" fillId="25" borderId="1" xfId="2" applyNumberFormat="1" applyFont="1" applyFill="1" applyBorder="1" applyAlignment="1">
      <alignment horizontal="right"/>
    </xf>
    <xf numFmtId="4" fontId="27" fillId="26" borderId="1" xfId="2" applyNumberFormat="1" applyFont="1" applyFill="1" applyBorder="1" applyAlignment="1">
      <alignment horizontal="right"/>
    </xf>
    <xf numFmtId="4" fontId="28" fillId="26" borderId="1" xfId="2" applyNumberFormat="1" applyFont="1" applyFill="1" applyBorder="1" applyAlignment="1">
      <alignment horizontal="right"/>
    </xf>
    <xf numFmtId="4" fontId="28" fillId="25" borderId="1" xfId="2" applyNumberFormat="1" applyFont="1" applyFill="1" applyBorder="1" applyAlignment="1">
      <alignment horizontal="right"/>
    </xf>
    <xf numFmtId="0" fontId="30" fillId="16" borderId="2" xfId="2" applyFont="1" applyFill="1" applyBorder="1"/>
    <xf numFmtId="0" fontId="30" fillId="15" borderId="2" xfId="2" applyFont="1" applyFill="1" applyBorder="1"/>
    <xf numFmtId="0" fontId="30" fillId="10" borderId="2" xfId="2" applyFont="1" applyFill="1" applyBorder="1"/>
    <xf numFmtId="0" fontId="30" fillId="15" borderId="2" xfId="2" applyFont="1" applyFill="1" applyBorder="1" applyAlignment="1">
      <alignment horizontal="left"/>
    </xf>
    <xf numFmtId="0" fontId="30" fillId="10" borderId="2" xfId="2" applyFont="1" applyFill="1" applyBorder="1" applyAlignment="1">
      <alignment horizontal="left"/>
    </xf>
    <xf numFmtId="0" fontId="30" fillId="16" borderId="2" xfId="2" applyFont="1" applyFill="1" applyBorder="1" applyAlignment="1">
      <alignment horizontal="left"/>
    </xf>
    <xf numFmtId="0" fontId="31" fillId="0" borderId="1" xfId="0" applyFont="1" applyFill="1" applyBorder="1" applyAlignment="1">
      <alignment horizontal="left"/>
    </xf>
    <xf numFmtId="0" fontId="32" fillId="0" borderId="1" xfId="0" applyFont="1" applyFill="1" applyBorder="1" applyAlignment="1">
      <alignment horizontal="left"/>
    </xf>
    <xf numFmtId="0" fontId="32" fillId="12" borderId="1" xfId="0" applyFont="1" applyFill="1" applyBorder="1"/>
    <xf numFmtId="0" fontId="33" fillId="15" borderId="2" xfId="2" applyFont="1" applyFill="1" applyBorder="1" applyAlignment="1">
      <alignment horizontal="left"/>
    </xf>
    <xf numFmtId="0" fontId="33" fillId="9" borderId="2" xfId="2" applyFont="1" applyFill="1" applyBorder="1"/>
    <xf numFmtId="0" fontId="33" fillId="22" borderId="2" xfId="2" applyFont="1" applyFill="1" applyBorder="1"/>
    <xf numFmtId="0" fontId="33" fillId="9" borderId="2" xfId="2" applyFont="1" applyFill="1" applyBorder="1" applyAlignment="1">
      <alignment horizontal="left"/>
    </xf>
    <xf numFmtId="0" fontId="33" fillId="16" borderId="2" xfId="2" applyFont="1" applyFill="1" applyBorder="1"/>
    <xf numFmtId="0" fontId="30" fillId="12" borderId="1" xfId="2" applyFont="1" applyFill="1" applyBorder="1"/>
    <xf numFmtId="4" fontId="31" fillId="9" borderId="2" xfId="2" applyNumberFormat="1" applyFont="1" applyFill="1" applyBorder="1"/>
    <xf numFmtId="0" fontId="0" fillId="0" borderId="19" xfId="0" applyBorder="1" applyAlignment="1"/>
    <xf numFmtId="0" fontId="2" fillId="14" borderId="1" xfId="0" applyFont="1" applyFill="1" applyBorder="1" applyAlignment="1"/>
    <xf numFmtId="0" fontId="34" fillId="14" borderId="1" xfId="2" applyFont="1" applyFill="1" applyBorder="1" applyAlignment="1">
      <alignment vertical="top" wrapText="1"/>
    </xf>
    <xf numFmtId="4" fontId="29" fillId="14" borderId="1" xfId="0" applyNumberFormat="1" applyFont="1" applyFill="1" applyBorder="1" applyAlignment="1">
      <alignment horizontal="right"/>
    </xf>
    <xf numFmtId="0" fontId="33" fillId="0" borderId="2" xfId="2" applyFont="1" applyFill="1" applyBorder="1"/>
    <xf numFmtId="0" fontId="35" fillId="0" borderId="0" xfId="0" applyFont="1" applyBorder="1"/>
    <xf numFmtId="0" fontId="25" fillId="9" borderId="2" xfId="2" applyFont="1" applyFill="1" applyBorder="1"/>
    <xf numFmtId="0" fontId="8" fillId="0" borderId="0" xfId="0" applyFont="1"/>
    <xf numFmtId="0" fontId="36" fillId="16" borderId="2" xfId="2" applyFont="1" applyFill="1" applyBorder="1" applyAlignment="1">
      <alignment horizontal="right"/>
    </xf>
    <xf numFmtId="4" fontId="36" fillId="16" borderId="2" xfId="2" applyNumberFormat="1" applyFont="1" applyFill="1" applyBorder="1" applyAlignment="1">
      <alignment horizontal="right"/>
    </xf>
    <xf numFmtId="0" fontId="36" fillId="15" borderId="2" xfId="2" applyFont="1" applyFill="1" applyBorder="1" applyAlignment="1">
      <alignment horizontal="right"/>
    </xf>
    <xf numFmtId="4" fontId="36" fillId="15" borderId="2" xfId="2" applyNumberFormat="1" applyFont="1" applyFill="1" applyBorder="1" applyAlignment="1">
      <alignment horizontal="right"/>
    </xf>
    <xf numFmtId="4" fontId="36" fillId="10" borderId="2" xfId="2" applyNumberFormat="1" applyFont="1" applyFill="1" applyBorder="1" applyAlignment="1">
      <alignment horizontal="right"/>
    </xf>
    <xf numFmtId="4" fontId="28" fillId="27" borderId="1" xfId="2" applyNumberFormat="1" applyFont="1" applyFill="1" applyBorder="1" applyAlignment="1">
      <alignment horizontal="right"/>
    </xf>
    <xf numFmtId="2" fontId="36" fillId="10" borderId="2" xfId="2" applyNumberFormat="1" applyFont="1" applyFill="1" applyBorder="1" applyAlignment="1">
      <alignment horizontal="right"/>
    </xf>
    <xf numFmtId="0" fontId="4" fillId="0" borderId="1" xfId="0" applyFont="1" applyBorder="1" applyAlignment="1">
      <alignment horizontal="right"/>
    </xf>
    <xf numFmtId="0" fontId="18" fillId="0" borderId="26" xfId="0" applyFont="1" applyBorder="1" applyAlignment="1">
      <alignment horizontal="left"/>
    </xf>
    <xf numFmtId="0" fontId="0" fillId="0" borderId="19" xfId="0" applyBorder="1" applyAlignment="1"/>
    <xf numFmtId="4" fontId="4" fillId="0" borderId="1" xfId="0" applyNumberFormat="1" applyFont="1" applyFill="1" applyBorder="1" applyAlignment="1">
      <alignment horizontal="right"/>
    </xf>
    <xf numFmtId="4" fontId="4" fillId="0" borderId="2" xfId="0" applyNumberFormat="1" applyFont="1" applyFill="1" applyBorder="1" applyAlignment="1">
      <alignment horizontal="right"/>
    </xf>
    <xf numFmtId="0" fontId="7" fillId="0" borderId="0" xfId="0" applyFont="1"/>
    <xf numFmtId="0" fontId="26" fillId="16" borderId="2" xfId="2" applyFont="1" applyFill="1" applyBorder="1"/>
    <xf numFmtId="0" fontId="25" fillId="22" borderId="2" xfId="2" applyFont="1" applyFill="1" applyBorder="1"/>
    <xf numFmtId="0" fontId="37" fillId="0" borderId="1" xfId="0" applyFont="1" applyFill="1" applyBorder="1" applyAlignment="1">
      <alignment horizontal="left"/>
    </xf>
    <xf numFmtId="0" fontId="26" fillId="10" borderId="2" xfId="2" applyFont="1" applyFill="1" applyBorder="1" applyAlignment="1">
      <alignment horizontal="left"/>
    </xf>
    <xf numFmtId="0" fontId="26" fillId="16" borderId="2" xfId="2" applyFont="1" applyFill="1" applyBorder="1" applyAlignment="1">
      <alignment horizontal="left"/>
    </xf>
    <xf numFmtId="0" fontId="26" fillId="15" borderId="2" xfId="2" applyFont="1" applyFill="1" applyBorder="1" applyAlignment="1">
      <alignment horizontal="left"/>
    </xf>
    <xf numFmtId="0" fontId="38" fillId="0" borderId="1" xfId="0" applyFont="1" applyFill="1" applyBorder="1" applyAlignment="1">
      <alignment horizontal="left"/>
    </xf>
    <xf numFmtId="0" fontId="37" fillId="12" borderId="1" xfId="0" applyFont="1" applyFill="1" applyBorder="1"/>
    <xf numFmtId="0" fontId="26" fillId="12" borderId="1" xfId="2" applyFont="1" applyFill="1" applyBorder="1"/>
    <xf numFmtId="4" fontId="33" fillId="9" borderId="2" xfId="2" applyNumberFormat="1" applyFont="1" applyFill="1" applyBorder="1"/>
    <xf numFmtId="0" fontId="39" fillId="12" borderId="0" xfId="0" applyFont="1" applyFill="1"/>
    <xf numFmtId="0" fontId="39" fillId="0" borderId="0" xfId="0" applyFont="1"/>
    <xf numFmtId="0" fontId="40" fillId="14" borderId="1" xfId="0" applyFont="1" applyFill="1" applyBorder="1" applyAlignment="1"/>
    <xf numFmtId="0" fontId="39" fillId="14" borderId="1" xfId="0" applyFont="1" applyFill="1" applyBorder="1" applyAlignment="1"/>
    <xf numFmtId="4" fontId="41" fillId="14" borderId="1" xfId="0" applyNumberFormat="1" applyFont="1" applyFill="1" applyBorder="1" applyAlignment="1">
      <alignment horizontal="right"/>
    </xf>
    <xf numFmtId="0" fontId="42" fillId="3" borderId="0" xfId="0" applyFont="1" applyFill="1"/>
    <xf numFmtId="0" fontId="18" fillId="0" borderId="26" xfId="0" applyFont="1" applyBorder="1" applyAlignment="1"/>
    <xf numFmtId="0" fontId="2" fillId="0" borderId="0" xfId="0" applyFont="1" applyFill="1" applyBorder="1" applyAlignment="1"/>
    <xf numFmtId="0" fontId="5" fillId="11" borderId="35" xfId="0" applyFont="1" applyFill="1" applyBorder="1" applyAlignment="1">
      <alignment horizontal="left"/>
    </xf>
    <xf numFmtId="0" fontId="5" fillId="11" borderId="36" xfId="0" applyFont="1" applyFill="1" applyBorder="1" applyAlignment="1">
      <alignment horizontal="left"/>
    </xf>
    <xf numFmtId="0" fontId="5" fillId="11" borderId="37" xfId="0" applyFont="1" applyFill="1" applyBorder="1" applyAlignment="1">
      <alignment horizontal="left"/>
    </xf>
    <xf numFmtId="0" fontId="22" fillId="0" borderId="0" xfId="0" applyFont="1" applyAlignment="1">
      <alignment vertical="center" wrapText="1"/>
    </xf>
    <xf numFmtId="0" fontId="2" fillId="8" borderId="18" xfId="0" applyFont="1" applyFill="1" applyBorder="1" applyAlignment="1"/>
    <xf numFmtId="0" fontId="0" fillId="8" borderId="9" xfId="0" applyFill="1" applyBorder="1" applyAlignment="1"/>
    <xf numFmtId="0" fontId="5" fillId="6" borderId="21" xfId="0" applyFont="1" applyFill="1" applyBorder="1" applyAlignment="1"/>
    <xf numFmtId="0" fontId="0" fillId="0" borderId="14" xfId="0" applyBorder="1" applyAlignment="1"/>
    <xf numFmtId="4" fontId="5" fillId="7" borderId="4" xfId="0" applyNumberFormat="1" applyFont="1" applyFill="1" applyBorder="1" applyAlignment="1"/>
    <xf numFmtId="0" fontId="4" fillId="7" borderId="1" xfId="0" applyFont="1" applyFill="1" applyBorder="1" applyAlignment="1"/>
    <xf numFmtId="4" fontId="7" fillId="5" borderId="18" xfId="0" applyNumberFormat="1" applyFont="1" applyFill="1" applyBorder="1" applyAlignment="1"/>
    <xf numFmtId="0" fontId="0" fillId="0" borderId="19" xfId="0" applyBorder="1" applyAlignment="1"/>
    <xf numFmtId="0" fontId="0" fillId="0" borderId="9" xfId="0" applyBorder="1" applyAlignment="1"/>
    <xf numFmtId="0" fontId="5" fillId="5" borderId="18" xfId="0" applyFont="1" applyFill="1" applyBorder="1" applyAlignment="1"/>
    <xf numFmtId="0" fontId="5" fillId="5" borderId="21" xfId="0" applyFont="1" applyFill="1" applyBorder="1" applyAlignment="1"/>
    <xf numFmtId="0" fontId="0" fillId="0" borderId="22" xfId="0" applyBorder="1" applyAlignment="1"/>
    <xf numFmtId="0" fontId="2" fillId="7" borderId="4" xfId="0" applyFont="1" applyFill="1" applyBorder="1" applyAlignment="1"/>
    <xf numFmtId="0" fontId="2" fillId="7" borderId="1" xfId="0" applyFont="1" applyFill="1" applyBorder="1" applyAlignment="1"/>
    <xf numFmtId="0" fontId="2" fillId="8" borderId="4" xfId="0" applyFont="1" applyFill="1" applyBorder="1" applyAlignment="1"/>
    <xf numFmtId="0" fontId="0" fillId="8" borderId="1" xfId="0" applyFill="1" applyBorder="1" applyAlignment="1"/>
    <xf numFmtId="4" fontId="5" fillId="6" borderId="27" xfId="0" applyNumberFormat="1" applyFont="1" applyFill="1" applyBorder="1" applyAlignment="1"/>
    <xf numFmtId="0" fontId="0" fillId="0" borderId="28" xfId="0" applyBorder="1" applyAlignment="1"/>
    <xf numFmtId="0" fontId="0" fillId="0" borderId="29" xfId="0" applyBorder="1" applyAlignment="1"/>
    <xf numFmtId="0" fontId="0" fillId="0" borderId="30" xfId="0" applyBorder="1" applyAlignment="1"/>
    <xf numFmtId="0" fontId="0" fillId="0" borderId="31" xfId="0" applyBorder="1" applyAlignment="1"/>
    <xf numFmtId="0" fontId="0" fillId="0" borderId="24" xfId="0" applyBorder="1" applyAlignment="1"/>
    <xf numFmtId="0" fontId="2" fillId="3" borderId="4" xfId="0" applyFont="1" applyFill="1" applyBorder="1" applyAlignment="1"/>
    <xf numFmtId="0" fontId="0" fillId="0" borderId="1" xfId="0" applyBorder="1" applyAlignment="1"/>
    <xf numFmtId="0" fontId="13" fillId="2" borderId="4" xfId="0" applyFont="1" applyFill="1" applyBorder="1" applyAlignment="1"/>
    <xf numFmtId="0" fontId="7" fillId="7" borderId="4" xfId="0" applyFont="1" applyFill="1" applyBorder="1" applyAlignment="1">
      <alignment wrapText="1"/>
    </xf>
    <xf numFmtId="0" fontId="8" fillId="7" borderId="1" xfId="0" applyFont="1" applyFill="1" applyBorder="1" applyAlignment="1">
      <alignment wrapText="1"/>
    </xf>
    <xf numFmtId="4" fontId="2" fillId="2" borderId="4" xfId="0" applyNumberFormat="1" applyFont="1" applyFill="1" applyBorder="1" applyAlignment="1"/>
    <xf numFmtId="0" fontId="3" fillId="2" borderId="1" xfId="0" applyFont="1" applyFill="1" applyBorder="1" applyAlignment="1"/>
    <xf numFmtId="0" fontId="7" fillId="7" borderId="4" xfId="0" applyFont="1" applyFill="1" applyBorder="1" applyAlignment="1"/>
    <xf numFmtId="0" fontId="8" fillId="7" borderId="1" xfId="0" applyFont="1" applyFill="1" applyBorder="1" applyAlignment="1"/>
    <xf numFmtId="0" fontId="5" fillId="4" borderId="4" xfId="0" applyFont="1" applyFill="1" applyBorder="1" applyAlignment="1"/>
    <xf numFmtId="0" fontId="2" fillId="2" borderId="4" xfId="0" applyFont="1" applyFill="1" applyBorder="1" applyAlignment="1"/>
    <xf numFmtId="0" fontId="0" fillId="2" borderId="1" xfId="0" applyFill="1" applyBorder="1" applyAlignment="1"/>
    <xf numFmtId="0" fontId="5" fillId="4" borderId="18" xfId="0" applyFont="1" applyFill="1" applyBorder="1" applyAlignment="1"/>
    <xf numFmtId="0" fontId="7" fillId="7" borderId="18" xfId="0" applyFont="1" applyFill="1" applyBorder="1" applyAlignment="1"/>
    <xf numFmtId="0" fontId="8" fillId="7" borderId="19" xfId="0" applyFont="1" applyFill="1" applyBorder="1" applyAlignment="1"/>
    <xf numFmtId="0" fontId="8" fillId="7" borderId="9" xfId="0" applyFont="1" applyFill="1" applyBorder="1" applyAlignment="1"/>
    <xf numFmtId="0" fontId="13" fillId="3" borderId="4" xfId="0" applyFont="1" applyFill="1" applyBorder="1" applyAlignment="1"/>
    <xf numFmtId="0" fontId="2" fillId="0" borderId="1" xfId="0" applyFont="1" applyBorder="1" applyAlignment="1"/>
    <xf numFmtId="0" fontId="4" fillId="8" borderId="4" xfId="0" applyFont="1" applyFill="1" applyBorder="1" applyAlignment="1"/>
    <xf numFmtId="0" fontId="4" fillId="8" borderId="1" xfId="0" applyFont="1" applyFill="1" applyBorder="1" applyAlignment="1"/>
    <xf numFmtId="0" fontId="5" fillId="4" borderId="18" xfId="0" applyFont="1" applyFill="1" applyBorder="1" applyAlignment="1">
      <alignment wrapText="1"/>
    </xf>
    <xf numFmtId="0" fontId="0" fillId="0" borderId="19" xfId="0" applyBorder="1" applyAlignment="1">
      <alignment wrapText="1"/>
    </xf>
    <xf numFmtId="0" fontId="0" fillId="0" borderId="9" xfId="0" applyBorder="1" applyAlignment="1">
      <alignment wrapText="1"/>
    </xf>
    <xf numFmtId="0" fontId="0" fillId="0" borderId="18" xfId="0" applyBorder="1" applyAlignment="1"/>
    <xf numFmtId="0" fontId="0" fillId="0" borderId="20" xfId="0" applyBorder="1" applyAlignment="1"/>
    <xf numFmtId="2" fontId="5" fillId="5" borderId="4" xfId="0" applyNumberFormat="1" applyFont="1" applyFill="1" applyBorder="1" applyAlignment="1"/>
    <xf numFmtId="2" fontId="0" fillId="5" borderId="1" xfId="0" applyNumberFormat="1" applyFill="1" applyBorder="1" applyAlignment="1"/>
    <xf numFmtId="0" fontId="5" fillId="2" borderId="4" xfId="0" applyFont="1" applyFill="1" applyBorder="1" applyAlignment="1">
      <alignment wrapText="1"/>
    </xf>
    <xf numFmtId="0" fontId="0" fillId="0" borderId="1" xfId="0" applyBorder="1" applyAlignment="1">
      <alignment wrapText="1"/>
    </xf>
    <xf numFmtId="0" fontId="7" fillId="5" borderId="32" xfId="0" applyFont="1" applyFill="1" applyBorder="1" applyAlignment="1"/>
    <xf numFmtId="0" fontId="7" fillId="5" borderId="33" xfId="0" applyFont="1" applyFill="1" applyBorder="1" applyAlignment="1"/>
    <xf numFmtId="0" fontId="7" fillId="5" borderId="34" xfId="0" applyFont="1" applyFill="1" applyBorder="1" applyAlignment="1"/>
    <xf numFmtId="0" fontId="0" fillId="5" borderId="30" xfId="0" applyFill="1" applyBorder="1" applyAlignment="1"/>
    <xf numFmtId="0" fontId="0" fillId="5" borderId="31" xfId="0" applyFill="1" applyBorder="1" applyAlignment="1"/>
    <xf numFmtId="0" fontId="0" fillId="5" borderId="24" xfId="0" applyFill="1" applyBorder="1" applyAlignment="1"/>
    <xf numFmtId="0" fontId="2" fillId="0" borderId="4" xfId="0" applyFont="1" applyBorder="1" applyAlignme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 xfId="0" applyFont="1" applyBorder="1" applyAlignment="1"/>
    <xf numFmtId="0" fontId="2" fillId="0" borderId="19" xfId="0" applyFont="1" applyBorder="1" applyAlignment="1"/>
    <xf numFmtId="0" fontId="2" fillId="0" borderId="20" xfId="0" applyFont="1" applyBorder="1" applyAlignment="1"/>
    <xf numFmtId="0" fontId="2" fillId="0" borderId="2" xfId="0" applyFont="1" applyBorder="1" applyAlignment="1">
      <alignment wrapText="1"/>
    </xf>
    <xf numFmtId="0" fontId="34" fillId="14" borderId="25" xfId="2" applyFont="1" applyFill="1" applyBorder="1"/>
    <xf numFmtId="4" fontId="29" fillId="14" borderId="25" xfId="0" applyNumberFormat="1" applyFont="1" applyFill="1" applyBorder="1" applyAlignment="1">
      <alignment horizontal="right"/>
    </xf>
    <xf numFmtId="0" fontId="35" fillId="28" borderId="1" xfId="1"/>
    <xf numFmtId="0" fontId="8" fillId="28" borderId="1" xfId="1" applyFont="1"/>
    <xf numFmtId="10" fontId="29" fillId="14" borderId="2" xfId="0" applyNumberFormat="1" applyFont="1" applyFill="1" applyBorder="1"/>
    <xf numFmtId="4" fontId="29" fillId="14" borderId="39" xfId="0" applyNumberFormat="1" applyFont="1" applyFill="1" applyBorder="1"/>
    <xf numFmtId="0" fontId="5" fillId="0" borderId="28" xfId="0" applyFont="1" applyBorder="1" applyAlignment="1"/>
    <xf numFmtId="0" fontId="2" fillId="12" borderId="4" xfId="1" applyFont="1" applyFill="1" applyBorder="1"/>
    <xf numFmtId="0" fontId="18" fillId="12" borderId="1" xfId="1" applyFont="1" applyFill="1" applyBorder="1" applyAlignment="1"/>
    <xf numFmtId="49" fontId="2" fillId="12" borderId="4" xfId="1" applyNumberFormat="1" applyFont="1" applyFill="1" applyBorder="1"/>
    <xf numFmtId="49" fontId="2" fillId="12" borderId="8" xfId="1" applyNumberFormat="1" applyFont="1" applyFill="1" applyBorder="1"/>
    <xf numFmtId="0" fontId="5" fillId="11" borderId="40" xfId="0" applyFont="1" applyFill="1" applyBorder="1" applyAlignment="1">
      <alignment horizontal="left"/>
    </xf>
    <xf numFmtId="0" fontId="5" fillId="11" borderId="28" xfId="0" applyFont="1" applyFill="1" applyBorder="1"/>
    <xf numFmtId="0" fontId="4" fillId="11" borderId="28" xfId="0" applyFont="1" applyFill="1" applyBorder="1"/>
    <xf numFmtId="4" fontId="5" fillId="11" borderId="29" xfId="0" applyNumberFormat="1" applyFont="1" applyFill="1" applyBorder="1"/>
    <xf numFmtId="0" fontId="3" fillId="12" borderId="0" xfId="0" applyFont="1" applyFill="1" applyBorder="1"/>
    <xf numFmtId="0" fontId="3" fillId="12" borderId="7" xfId="0" applyFont="1" applyFill="1" applyBorder="1"/>
    <xf numFmtId="0" fontId="15" fillId="12" borderId="0" xfId="0" applyFont="1" applyFill="1" applyBorder="1"/>
    <xf numFmtId="4" fontId="12" fillId="12" borderId="0" xfId="0" applyNumberFormat="1" applyFont="1" applyFill="1" applyBorder="1"/>
    <xf numFmtId="4" fontId="2" fillId="12" borderId="7" xfId="0" applyNumberFormat="1" applyFont="1" applyFill="1" applyBorder="1"/>
    <xf numFmtId="0" fontId="12" fillId="12" borderId="0" xfId="0" applyFont="1" applyFill="1" applyBorder="1"/>
    <xf numFmtId="4" fontId="12" fillId="12" borderId="7" xfId="0" applyNumberFormat="1" applyFont="1" applyFill="1" applyBorder="1"/>
    <xf numFmtId="4" fontId="13" fillId="12" borderId="7" xfId="0" applyNumberFormat="1" applyFont="1" applyFill="1" applyBorder="1"/>
    <xf numFmtId="4" fontId="13" fillId="12" borderId="0" xfId="0" applyNumberFormat="1" applyFont="1" applyFill="1" applyBorder="1"/>
    <xf numFmtId="0" fontId="1" fillId="12" borderId="0" xfId="0" applyFont="1" applyFill="1" applyBorder="1"/>
    <xf numFmtId="4" fontId="3" fillId="12" borderId="7" xfId="0" applyNumberFormat="1" applyFont="1" applyFill="1" applyBorder="1"/>
    <xf numFmtId="0" fontId="4" fillId="0" borderId="2" xfId="0" applyFont="1" applyFill="1" applyBorder="1"/>
    <xf numFmtId="0" fontId="36" fillId="16" borderId="2" xfId="2" applyFont="1" applyFill="1" applyBorder="1"/>
    <xf numFmtId="0" fontId="36" fillId="15" borderId="2" xfId="2" applyFont="1" applyFill="1" applyBorder="1" applyAlignment="1">
      <alignment horizontal="left"/>
    </xf>
    <xf numFmtId="10" fontId="41" fillId="14" borderId="2" xfId="0" applyNumberFormat="1" applyFont="1" applyFill="1" applyBorder="1"/>
    <xf numFmtId="4" fontId="41" fillId="14" borderId="25" xfId="0" applyNumberFormat="1" applyFont="1" applyFill="1" applyBorder="1" applyAlignment="1">
      <alignment horizontal="right"/>
    </xf>
    <xf numFmtId="4" fontId="41" fillId="14" borderId="39" xfId="0" applyNumberFormat="1" applyFont="1" applyFill="1" applyBorder="1"/>
    <xf numFmtId="0" fontId="6" fillId="12" borderId="5" xfId="0" applyFont="1" applyFill="1" applyBorder="1"/>
    <xf numFmtId="0" fontId="18" fillId="12" borderId="26" xfId="0" applyFont="1" applyFill="1" applyBorder="1" applyAlignment="1">
      <alignment horizontal="left"/>
    </xf>
    <xf numFmtId="0" fontId="18" fillId="12" borderId="1" xfId="1" applyFont="1" applyFill="1" applyBorder="1" applyAlignment="1">
      <alignment horizontal="left"/>
    </xf>
    <xf numFmtId="0" fontId="2" fillId="12" borderId="33" xfId="0" applyFont="1" applyFill="1" applyBorder="1"/>
    <xf numFmtId="0" fontId="3" fillId="12" borderId="33" xfId="0" applyFont="1" applyFill="1" applyBorder="1"/>
    <xf numFmtId="4" fontId="3" fillId="12" borderId="34" xfId="0" applyNumberFormat="1" applyFont="1" applyFill="1" applyBorder="1"/>
    <xf numFmtId="0" fontId="2" fillId="12" borderId="0" xfId="0" applyFont="1" applyFill="1" applyBorder="1"/>
    <xf numFmtId="4" fontId="0" fillId="12" borderId="7" xfId="0" applyNumberFormat="1" applyFill="1" applyBorder="1"/>
    <xf numFmtId="0" fontId="13" fillId="12" borderId="0" xfId="0" applyFont="1" applyFill="1" applyBorder="1"/>
    <xf numFmtId="4" fontId="3" fillId="12" borderId="0" xfId="0" applyNumberFormat="1" applyFont="1" applyFill="1" applyBorder="1"/>
    <xf numFmtId="0" fontId="5" fillId="11" borderId="41" xfId="0" applyFont="1" applyFill="1" applyBorder="1" applyAlignment="1">
      <alignment horizontal="left"/>
    </xf>
    <xf numFmtId="4" fontId="5" fillId="11" borderId="19" xfId="0" applyNumberFormat="1" applyFont="1" applyFill="1" applyBorder="1"/>
    <xf numFmtId="0" fontId="5" fillId="11" borderId="27" xfId="0" applyFont="1" applyFill="1" applyBorder="1"/>
    <xf numFmtId="4" fontId="5" fillId="11" borderId="28" xfId="0" applyNumberFormat="1" applyFont="1" applyFill="1" applyBorder="1"/>
    <xf numFmtId="0" fontId="3" fillId="12" borderId="6" xfId="0" applyFont="1" applyFill="1" applyBorder="1"/>
    <xf numFmtId="4" fontId="2" fillId="12" borderId="0" xfId="0" applyNumberFormat="1" applyFont="1" applyFill="1" applyBorder="1"/>
    <xf numFmtId="0" fontId="2" fillId="12" borderId="32" xfId="0" applyFont="1" applyFill="1" applyBorder="1"/>
    <xf numFmtId="4" fontId="3" fillId="12" borderId="33" xfId="0" applyNumberFormat="1" applyFont="1" applyFill="1" applyBorder="1"/>
    <xf numFmtId="0" fontId="2" fillId="12" borderId="6" xfId="0" applyFont="1" applyFill="1" applyBorder="1"/>
    <xf numFmtId="0" fontId="5" fillId="12" borderId="19" xfId="0" applyFont="1" applyFill="1" applyBorder="1" applyAlignment="1"/>
    <xf numFmtId="0" fontId="43" fillId="12" borderId="1" xfId="0" applyFont="1" applyFill="1" applyBorder="1" applyAlignment="1"/>
    <xf numFmtId="0" fontId="43" fillId="0" borderId="1" xfId="0" applyFont="1" applyBorder="1" applyAlignment="1"/>
    <xf numFmtId="0" fontId="35" fillId="28" borderId="1" xfId="1" applyFont="1"/>
    <xf numFmtId="0" fontId="44" fillId="10" borderId="0" xfId="0" applyFont="1" applyFill="1"/>
    <xf numFmtId="0" fontId="45" fillId="10" borderId="2" xfId="2" applyFont="1" applyFill="1" applyBorder="1"/>
    <xf numFmtId="0" fontId="45" fillId="10" borderId="2" xfId="2" applyFont="1" applyFill="1" applyBorder="1" applyAlignment="1">
      <alignment horizontal="right"/>
    </xf>
    <xf numFmtId="0" fontId="45" fillId="9" borderId="2" xfId="2" applyFont="1" applyFill="1" applyBorder="1"/>
    <xf numFmtId="4" fontId="28" fillId="19" borderId="1" xfId="2" applyNumberFormat="1" applyFont="1" applyFill="1" applyBorder="1" applyAlignment="1">
      <alignment horizontal="right"/>
    </xf>
    <xf numFmtId="0" fontId="44" fillId="16" borderId="0" xfId="0" applyFont="1" applyFill="1"/>
    <xf numFmtId="0" fontId="25" fillId="16" borderId="19" xfId="0" applyFont="1" applyFill="1" applyBorder="1"/>
    <xf numFmtId="4" fontId="46" fillId="19" borderId="1" xfId="2" applyNumberFormat="1" applyFont="1" applyFill="1" applyBorder="1" applyAlignment="1">
      <alignment horizontal="right"/>
    </xf>
    <xf numFmtId="4" fontId="45" fillId="9" borderId="2" xfId="2" applyNumberFormat="1" applyFont="1" applyFill="1" applyBorder="1" applyAlignment="1">
      <alignment horizontal="right"/>
    </xf>
    <xf numFmtId="0" fontId="41" fillId="15" borderId="2" xfId="2" applyFont="1" applyFill="1" applyBorder="1"/>
    <xf numFmtId="0" fontId="45" fillId="22" borderId="2" xfId="2" applyFont="1" applyFill="1" applyBorder="1"/>
    <xf numFmtId="4" fontId="28" fillId="23" borderId="1" xfId="2" applyNumberFormat="1" applyFont="1" applyFill="1" applyBorder="1" applyAlignment="1">
      <alignment horizontal="right"/>
    </xf>
    <xf numFmtId="4" fontId="42" fillId="22" borderId="2" xfId="2" applyNumberFormat="1" applyFont="1" applyFill="1" applyBorder="1" applyAlignment="1">
      <alignment horizontal="right"/>
    </xf>
    <xf numFmtId="0" fontId="45" fillId="9" borderId="2" xfId="2" applyFont="1" applyFill="1" applyBorder="1" applyAlignment="1">
      <alignment horizontal="left"/>
    </xf>
    <xf numFmtId="0" fontId="41" fillId="0" borderId="2" xfId="2" applyFont="1" applyBorder="1" applyAlignment="1">
      <alignment horizontal="left"/>
    </xf>
    <xf numFmtId="4" fontId="3" fillId="0" borderId="2" xfId="0" applyNumberFormat="1" applyFont="1" applyFill="1" applyBorder="1" applyAlignment="1">
      <alignment horizontal="right"/>
    </xf>
    <xf numFmtId="0" fontId="3" fillId="0" borderId="2" xfId="0" applyFont="1" applyFill="1" applyBorder="1"/>
    <xf numFmtId="0" fontId="45" fillId="10" borderId="2" xfId="2" applyFont="1" applyFill="1" applyBorder="1" applyAlignment="1">
      <alignment horizontal="left"/>
    </xf>
    <xf numFmtId="0" fontId="36" fillId="10" borderId="2" xfId="2" applyFont="1" applyFill="1" applyBorder="1" applyAlignment="1">
      <alignment horizontal="right"/>
    </xf>
    <xf numFmtId="0" fontId="24" fillId="10" borderId="2" xfId="2" applyFont="1" applyFill="1" applyBorder="1" applyAlignment="1">
      <alignment horizontal="left"/>
    </xf>
    <xf numFmtId="0" fontId="45" fillId="16" borderId="2" xfId="2" applyFont="1" applyFill="1" applyBorder="1" applyAlignment="1">
      <alignment horizontal="left"/>
    </xf>
    <xf numFmtId="0" fontId="24" fillId="16" borderId="2" xfId="2" applyFont="1" applyFill="1" applyBorder="1" applyAlignment="1">
      <alignment horizontal="left"/>
    </xf>
    <xf numFmtId="0" fontId="45" fillId="15" borderId="2" xfId="2" applyFont="1" applyFill="1" applyBorder="1" applyAlignment="1">
      <alignment horizontal="left"/>
    </xf>
    <xf numFmtId="0" fontId="41" fillId="0" borderId="2" xfId="2" applyFont="1" applyFill="1" applyBorder="1"/>
    <xf numFmtId="0" fontId="24" fillId="10" borderId="2" xfId="2" applyFont="1" applyFill="1" applyBorder="1"/>
    <xf numFmtId="0" fontId="41" fillId="12" borderId="2" xfId="2" applyFont="1" applyFill="1" applyBorder="1"/>
    <xf numFmtId="0" fontId="45" fillId="15" borderId="2" xfId="2" applyFont="1" applyFill="1" applyBorder="1"/>
    <xf numFmtId="0" fontId="41" fillId="16" borderId="2" xfId="2" applyFont="1" applyFill="1" applyBorder="1"/>
    <xf numFmtId="0" fontId="45" fillId="16" borderId="2" xfId="2" applyFont="1" applyFill="1" applyBorder="1" applyAlignment="1">
      <alignment horizontal="right"/>
    </xf>
    <xf numFmtId="0" fontId="45" fillId="16" borderId="2" xfId="2" applyFont="1" applyFill="1" applyBorder="1"/>
    <xf numFmtId="0" fontId="42" fillId="16" borderId="2" xfId="2" applyFont="1" applyFill="1" applyBorder="1" applyAlignment="1">
      <alignment horizontal="right"/>
    </xf>
    <xf numFmtId="0" fontId="41" fillId="12" borderId="1" xfId="2" applyFont="1" applyFill="1" applyBorder="1"/>
    <xf numFmtId="0" fontId="36" fillId="12" borderId="1" xfId="2" applyFont="1" applyFill="1" applyBorder="1" applyAlignment="1">
      <alignment horizontal="right"/>
    </xf>
    <xf numFmtId="0" fontId="24" fillId="12" borderId="2" xfId="2" applyFont="1" applyFill="1" applyBorder="1"/>
    <xf numFmtId="0" fontId="45" fillId="0" borderId="2" xfId="2" applyFont="1" applyFill="1" applyBorder="1"/>
    <xf numFmtId="4" fontId="46" fillId="0" borderId="1" xfId="2" applyNumberFormat="1" applyFont="1" applyFill="1" applyBorder="1" applyAlignment="1">
      <alignment horizontal="right"/>
    </xf>
    <xf numFmtId="4" fontId="45" fillId="0" borderId="2" xfId="2" applyNumberFormat="1" applyFont="1" applyFill="1" applyBorder="1" applyAlignment="1">
      <alignment horizontal="right"/>
    </xf>
    <xf numFmtId="4" fontId="29" fillId="9" borderId="2" xfId="2" applyNumberFormat="1" applyFont="1" applyFill="1" applyBorder="1"/>
    <xf numFmtId="4" fontId="29" fillId="19" borderId="1" xfId="2" applyNumberFormat="1" applyFont="1" applyFill="1" applyBorder="1" applyAlignment="1">
      <alignment horizontal="right"/>
    </xf>
    <xf numFmtId="4" fontId="29" fillId="9" borderId="2" xfId="2" applyNumberFormat="1" applyFont="1" applyFill="1" applyBorder="1" applyAlignment="1">
      <alignment horizontal="right"/>
    </xf>
    <xf numFmtId="0" fontId="3" fillId="14" borderId="1" xfId="0" applyFont="1" applyFill="1" applyBorder="1" applyAlignment="1"/>
    <xf numFmtId="0" fontId="45" fillId="14" borderId="25" xfId="2" applyFont="1" applyFill="1" applyBorder="1"/>
    <xf numFmtId="0" fontId="35" fillId="28" borderId="1" xfId="1" quotePrefix="1" applyFont="1"/>
    <xf numFmtId="4" fontId="45" fillId="9" borderId="2" xfId="2" applyNumberFormat="1" applyFont="1" applyFill="1" applyBorder="1"/>
    <xf numFmtId="0" fontId="36" fillId="10" borderId="2" xfId="2" applyFont="1" applyFill="1" applyBorder="1" applyAlignment="1">
      <alignment horizontal="left"/>
    </xf>
    <xf numFmtId="0" fontId="36" fillId="16" borderId="2" xfId="2" applyFont="1" applyFill="1" applyBorder="1" applyAlignment="1">
      <alignment horizontal="left"/>
    </xf>
    <xf numFmtId="0" fontId="36" fillId="10" borderId="2" xfId="2" applyFont="1" applyFill="1" applyBorder="1"/>
    <xf numFmtId="0" fontId="36" fillId="15" borderId="2" xfId="2" applyFont="1" applyFill="1" applyBorder="1"/>
    <xf numFmtId="0" fontId="42" fillId="16" borderId="2" xfId="2" applyFont="1" applyFill="1" applyBorder="1"/>
    <xf numFmtId="0" fontId="36" fillId="12" borderId="2" xfId="2" applyFont="1" applyFill="1" applyBorder="1"/>
    <xf numFmtId="4" fontId="41" fillId="9" borderId="2" xfId="2" applyNumberFormat="1" applyFont="1" applyFill="1" applyBorder="1"/>
    <xf numFmtId="4" fontId="41" fillId="19" borderId="1" xfId="2" applyNumberFormat="1" applyFont="1" applyFill="1" applyBorder="1" applyAlignment="1">
      <alignment horizontal="right"/>
    </xf>
    <xf numFmtId="4" fontId="41" fillId="9" borderId="2" xfId="2" applyNumberFormat="1" applyFont="1" applyFill="1" applyBorder="1" applyAlignment="1">
      <alignment horizontal="right"/>
    </xf>
    <xf numFmtId="0" fontId="6" fillId="12" borderId="0" xfId="0" applyFont="1" applyFill="1" applyBorder="1"/>
    <xf numFmtId="0" fontId="3" fillId="0" borderId="0" xfId="0" applyFont="1" applyAlignment="1">
      <alignment horizontal="right"/>
    </xf>
    <xf numFmtId="0" fontId="3" fillId="0" borderId="19" xfId="0" applyFont="1" applyBorder="1" applyAlignment="1"/>
    <xf numFmtId="0" fontId="6" fillId="12" borderId="6" xfId="0" applyFont="1" applyFill="1" applyBorder="1"/>
    <xf numFmtId="0" fontId="3" fillId="12" borderId="30" xfId="0" applyFont="1" applyFill="1" applyBorder="1"/>
    <xf numFmtId="4" fontId="3" fillId="12" borderId="31" xfId="0" applyNumberFormat="1" applyFont="1" applyFill="1" applyBorder="1"/>
    <xf numFmtId="0" fontId="5" fillId="12" borderId="6" xfId="0" applyFont="1" applyFill="1" applyBorder="1"/>
    <xf numFmtId="4" fontId="4" fillId="12" borderId="0" xfId="0" applyNumberFormat="1" applyFont="1" applyFill="1" applyBorder="1"/>
    <xf numFmtId="4" fontId="5" fillId="12" borderId="28" xfId="0" applyNumberFormat="1" applyFont="1" applyFill="1" applyBorder="1"/>
    <xf numFmtId="4" fontId="5" fillId="12" borderId="0" xfId="0" applyNumberFormat="1" applyFont="1" applyFill="1" applyBorder="1"/>
  </cellXfs>
  <cellStyles count="3">
    <cellStyle name="Normal" xfId="0" builtinId="0"/>
    <cellStyle name="Normal 2" xfId="1" xr:uid="{00000000-0005-0000-0000-000001000000}"/>
    <cellStyle name="Normal 3" xfId="2" xr:uid="{FB01A4D2-7522-4F32-8F13-A7848CFC3916}"/>
  </cellStyles>
  <dxfs count="86">
    <dxf>
      <font>
        <strike val="0"/>
        <outline val="0"/>
        <shadow val="0"/>
        <u val="none"/>
        <vertAlign val="baseline"/>
        <color auto="1"/>
        <name val="Arial"/>
        <scheme val="none"/>
      </font>
    </dxf>
    <dxf>
      <font>
        <strike val="0"/>
        <outline val="0"/>
        <shadow val="0"/>
        <u val="none"/>
        <vertAlign val="baseline"/>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strike val="0"/>
        <outline val="0"/>
        <shadow val="0"/>
        <u val="none"/>
        <vertAlign val="baseline"/>
        <color auto="1"/>
        <name val="Arial"/>
        <scheme val="none"/>
      </font>
    </dxf>
    <dxf>
      <font>
        <strike val="0"/>
        <outline val="0"/>
        <shadow val="0"/>
        <u val="none"/>
        <vertAlign val="baseline"/>
        <color auto="1"/>
        <name val="Arial"/>
        <scheme val="none"/>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name val="Arial"/>
        <scheme val="none"/>
      </font>
    </dxf>
    <dxf>
      <font>
        <strike val="0"/>
        <outline val="0"/>
        <shadow val="0"/>
        <u val="none"/>
        <vertAlign val="baseline"/>
        <color auto="1"/>
        <name val="Arial"/>
        <scheme val="none"/>
      </font>
    </dxf>
    <dxf>
      <font>
        <strike val="0"/>
        <outline val="0"/>
        <shadow val="0"/>
        <u val="none"/>
        <vertAlign val="baseline"/>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style="medium">
          <color indexed="64"/>
        </right>
        <top/>
        <bottom/>
      </border>
    </dxf>
    <dxf>
      <font>
        <strike val="0"/>
        <outline val="0"/>
        <shadow val="0"/>
        <u val="none"/>
        <vertAlign val="baseline"/>
        <color auto="1"/>
        <name val="Arial"/>
        <scheme val="none"/>
      </font>
    </dxf>
    <dxf>
      <font>
        <strike val="0"/>
        <outline val="0"/>
        <shadow val="0"/>
        <u val="none"/>
        <vertAlign val="baseline"/>
        <color auto="1"/>
        <name val="Arial"/>
        <scheme val="none"/>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name val="Arial"/>
        <scheme val="none"/>
      </font>
    </dxf>
    <dxf>
      <font>
        <strike val="0"/>
        <outline val="0"/>
        <shadow val="0"/>
        <u val="none"/>
        <vertAlign val="baseline"/>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style="medium">
          <color indexed="64"/>
        </right>
        <top/>
        <bottom/>
      </border>
    </dxf>
    <dxf>
      <font>
        <strike val="0"/>
        <outline val="0"/>
        <shadow val="0"/>
        <u val="none"/>
        <vertAlign val="baseline"/>
        <color auto="1"/>
        <name val="Arial"/>
        <scheme val="none"/>
      </font>
    </dxf>
    <dxf>
      <font>
        <strike val="0"/>
        <outline val="0"/>
        <shadow val="0"/>
        <u val="none"/>
        <vertAlign val="baseline"/>
        <color auto="1"/>
        <name val="Arial"/>
        <scheme val="none"/>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border diagonalUp="0" diagonalDown="0" outline="0">
        <left/>
        <right style="medium">
          <color indexed="64"/>
        </right>
        <top/>
        <bottom/>
      </border>
    </dxf>
    <dxf>
      <font>
        <b val="0"/>
        <i/>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border diagonalUp="0" diagonalDown="0">
        <left/>
        <right style="medium">
          <color indexed="64"/>
        </right>
        <top/>
        <bottom/>
        <vertical/>
        <horizontal/>
      </border>
    </dxf>
    <dxf>
      <border outline="0">
        <left style="medium">
          <color indexed="64"/>
        </left>
        <top style="medium">
          <color indexed="64"/>
        </top>
        <bottom style="medium">
          <color indexed="64"/>
        </bottom>
      </border>
    </dxf>
    <dxf>
      <border outline="0">
        <right style="thin">
          <color indexed="64"/>
        </right>
        <top style="thin">
          <color indexed="64"/>
        </top>
        <bottom style="thin">
          <color indexed="64"/>
        </bottom>
      </border>
    </dxf>
    <dxf>
      <border outline="0">
        <left style="medium">
          <color indexed="64"/>
        </left>
        <top style="medium">
          <color indexed="64"/>
        </top>
        <bottom style="medium">
          <color indexed="64"/>
        </bottom>
      </border>
    </dxf>
    <dxf>
      <border outline="0">
        <right style="thin">
          <color indexed="64"/>
        </right>
        <top style="thin">
          <color indexed="64"/>
        </top>
        <bottom style="thin">
          <color indexed="64"/>
        </bottom>
      </border>
    </dxf>
    <dxf>
      <border outline="0">
        <left style="medium">
          <color indexed="64"/>
        </left>
        <top style="medium">
          <color indexed="64"/>
        </top>
        <bottom style="medium">
          <color indexed="64"/>
        </bottom>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border diagonalUp="0" diagonalDown="0">
        <left/>
        <right style="medium">
          <color indexed="64"/>
        </right>
        <top/>
        <bottom/>
        <vertical/>
        <horizontal/>
      </border>
    </dxf>
    <dxf>
      <border outline="0">
        <left style="medium">
          <color indexed="64"/>
        </left>
        <top style="medium">
          <color indexed="64"/>
        </top>
        <bottom style="medium">
          <color indexed="64"/>
        </bottom>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border diagonalUp="0" diagonalDown="0">
        <left/>
        <right style="medium">
          <color indexed="64"/>
        </right>
        <top/>
        <bottom/>
        <vertical/>
        <horizontal/>
      </border>
    </dxf>
    <dxf>
      <border outline="0">
        <left style="medium">
          <color indexed="64"/>
        </left>
        <top style="medium">
          <color indexed="64"/>
        </top>
        <bottom style="medium">
          <color indexed="64"/>
        </bottom>
      </border>
    </dxf>
    <dxf>
      <font>
        <strike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alignment horizontal="general" vertical="bottom" textRotation="0" wrapText="0" indent="0" justifyLastLine="0" shrinkToFit="0" readingOrder="0"/>
      <border diagonalUp="0" diagonalDown="0" outline="0">
        <left/>
        <right/>
        <top style="thin">
          <color indexed="64"/>
        </top>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4"/>
        <color auto="1"/>
        <name val="Arial"/>
        <family val="2"/>
        <scheme val="none"/>
      </font>
    </dxf>
    <dxf>
      <border outline="0">
        <top style="thin">
          <color indexed="64"/>
        </top>
      </border>
    </dxf>
    <dxf>
      <border outline="0">
        <left style="medium">
          <color indexed="64"/>
        </left>
        <top style="medium">
          <color indexed="64"/>
        </top>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color rgb="FFCC99FF"/>
      <color rgb="FFCC66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44FE836-43D5-447B-B217-451916DA5855}" name="Table2" displayName="Table2" ref="A1:B3" totalsRowShown="0" headerRowDxfId="83" dataDxfId="80" tableBorderDxfId="85" totalsRowBorderDxfId="84" headerRowCellStyle="Normal 2">
  <autoFilter ref="A1:B3" xr:uid="{B135415B-09AA-40C2-9A46-BE6FD28EC0AD}">
    <filterColumn colId="0" hiddenButton="1"/>
    <filterColumn colId="1" hiddenButton="1"/>
  </autoFilter>
  <tableColumns count="2">
    <tableColumn id="1" xr3:uid="{D2709F28-9607-410D-AA3E-71EB00BD44A7}" name="HEI ICI FINANCIAL PROGRESS REPORT I (01/09/20-31/12/20)" dataDxfId="81"/>
    <tableColumn id="2" xr3:uid="{DEAC7AFB-81B9-4AAB-94A6-41216ECA9DD7}" name="Column1" dataDxfId="66"/>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6BCE43A-89E0-46E3-8890-90709973EB4A}" name="Table11" displayName="Table11" ref="A5:H248" totalsRowShown="0" headerRowDxfId="6" dataDxfId="5" tableBorderDxfId="70" headerRowCellStyle="Normal 2">
  <autoFilter ref="A5:H248" xr:uid="{D91D65F4-ACA8-4270-8C16-80C8D0D4958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5550BD1-C034-4E8F-BAAF-ABF29275B587}" name="Annual Report of 2024 (1.1.-31.08.2024)" dataDxfId="14"/>
    <tableColumn id="2" xr3:uid="{335CA7DE-212F-4268-A8D8-448E739CD3DD}" name="/" dataDxfId="13"/>
    <tableColumn id="3" xr3:uid="{DBF7B482-C8D1-43A3-A4FD-B528A7179FA0}" name="//" dataDxfId="12"/>
    <tableColumn id="4" xr3:uid="{FEB40824-4741-4B32-B521-8EA7336DE5FA}" name="2020 +/-" dataDxfId="11"/>
    <tableColumn id="5" xr3:uid="{CC185293-69AE-4B51-96C2-3DA5E99AB179}" name="Expenditure 2024 (EUR)" dataDxfId="10"/>
    <tableColumn id="6" xr3:uid="{0875A07A-94AA-4FFD-AF8A-A12A9A01E4AA}" name="Budgeted 2024 (EUR)" dataDxfId="9"/>
    <tableColumn id="7" xr3:uid="{6820CE0E-17EA-4397-925C-4029100C6409}" name="+ / -" dataDxfId="8"/>
    <tableColumn id="8" xr3:uid="{557E34BC-39C8-4022-ACB4-2C81624F64D9}" name="comments" dataDxfId="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C76FCD-78BE-4A0C-9E14-6FBD1263F50A}" name="Table12" displayName="Table12" ref="A5:C34" totalsRowShown="0" tableBorderDxfId="69" headerRowCellStyle="Normal 2">
  <autoFilter ref="A5:C34" xr:uid="{EC0D8639-4EBD-417B-A191-3DE5A7F99B32}">
    <filterColumn colId="0" hiddenButton="1"/>
    <filterColumn colId="1" hiddenButton="1"/>
    <filterColumn colId="2" hiddenButton="1"/>
  </autoFilter>
  <tableColumns count="3">
    <tableColumn id="1" xr3:uid="{3C9AF3D3-7002-4201-A66D-5582CC809A9A}" name="HEI ICI OVERALL FUNDING"/>
    <tableColumn id="3" xr3:uid="{3CA69820-A136-4493-9E76-60197DC3BC65}" name="/"/>
    <tableColumn id="4" xr3:uid="{DE50C4CD-DD89-4B1F-859D-433E5E32E4B5}" name="//" dataDxfId="6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DF7536E-ED47-4EF6-A52B-6CA7A17E686C}" name="Table13" displayName="Table13" ref="A5:C42" totalsRowShown="0" headerRowDxfId="1" dataDxfId="0" tableBorderDxfId="67" headerRowCellStyle="Normal 2">
  <autoFilter ref="A5:C42" xr:uid="{E59E9E97-D467-49E6-8233-B41938479305}">
    <filterColumn colId="0" hiddenButton="1"/>
    <filterColumn colId="1" hiddenButton="1"/>
    <filterColumn colId="2" hiddenButton="1"/>
  </autoFilter>
  <tableColumns count="3">
    <tableColumn id="1" xr3:uid="{FFFFCB05-58AA-48DF-8ED6-EE3C4748D019}" name="HEI ICI OVERALL FUNDING" dataDxfId="4"/>
    <tableColumn id="3" xr3:uid="{3BBC276C-5BED-42C3-9085-6DE27CAF71E8}" name="/" dataDxfId="3"/>
    <tableColumn id="4" xr3:uid="{1C785919-E3D7-4CE4-B011-9E99AA010FE8}" name="//"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935A488-EC1F-429E-A8E3-EF8E2D51B0FE}" name="Table3" displayName="Table3" ref="A5:G248" totalsRowShown="0" headerRowDxfId="57" dataDxfId="56" tableBorderDxfId="82" headerRowCellStyle="Normal 2">
  <autoFilter ref="A5:G248" xr:uid="{2FDCB514-EBF6-471D-AE38-C7BFFF1B75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1F11280-C763-4C8C-AC1F-F8F3296EAE0E}" name="Annual Report of 2020 (1.9.-31.12.2020)" dataDxfId="64"/>
    <tableColumn id="2" xr3:uid="{ABA300C1-6909-418A-9983-C3F753E8BDE3}" name="/" dataDxfId="63"/>
    <tableColumn id="3" xr3:uid="{3E1E2F0B-621C-4EDC-ADCB-A2FFC479BF02}" name="//" dataDxfId="62"/>
    <tableColumn id="4" xr3:uid="{C9593642-C952-4B28-9039-D4EBA697D09D}" name="Expenditure 2020 (EUR)" dataDxfId="61"/>
    <tableColumn id="5" xr3:uid="{618D6110-525D-4FE6-9A32-D5EA14665750}" name="Budgeted 2020 (EUR)" dataDxfId="60"/>
    <tableColumn id="6" xr3:uid="{A09DF70E-8222-4865-B50D-C8605819C056}" name="+ / -" dataDxfId="59"/>
    <tableColumn id="7" xr3:uid="{E0030F36-5397-48A7-A047-EECB44879E3B}" name="comments" dataDxfId="58"/>
  </tableColumns>
  <tableStyleInfo name="TableStyleLight9" showFirstColumn="0" showLastColumn="0" showRowStripes="1"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41AF2A-C2F9-4D79-B6C1-91527290430A}" name="Table4" displayName="Table4" ref="A5:C35" totalsRowShown="0" tableBorderDxfId="79" headerRowCellStyle="Normal 2">
  <autoFilter ref="A5:C35" xr:uid="{2A9722EF-DC00-4875-A406-6413637B6B5A}">
    <filterColumn colId="0" hiddenButton="1"/>
    <filterColumn colId="1" hiddenButton="1"/>
    <filterColumn colId="2" hiddenButton="1"/>
  </autoFilter>
  <tableColumns count="3">
    <tableColumn id="1" xr3:uid="{AD83ABF8-1798-403A-A4BF-CDFF7BD92595}" name="HEI ICI OVERALL FUNDING"/>
    <tableColumn id="3" xr3:uid="{6B9A7A1B-CF65-4316-980D-7C37801E0B13}" name="/"/>
    <tableColumn id="4" xr3:uid="{E5416DFD-1E72-4508-AF20-CD888B5D0595}" name="//" dataDxfId="7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04E4600-BFAA-4D19-9177-968BC245F991}" name="Table5" displayName="Table5" ref="A5:H248" totalsRowShown="0" headerRowDxfId="47" dataDxfId="46" tableBorderDxfId="77" headerRowCellStyle="Normal 2">
  <autoFilter ref="A5:H248" xr:uid="{AF6401B1-574F-4ECD-8AFF-0BD2A29DD92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A76435B-2026-40DF-AF43-E747D48EDBDA}" name="Annual Report of 2021 (1.1.-31.12.2021)" dataDxfId="55"/>
    <tableColumn id="2" xr3:uid="{E6F08CA1-2C24-47BF-B816-320149BF5894}" name="/" dataDxfId="54"/>
    <tableColumn id="3" xr3:uid="{6B0B8EB1-EC59-4D84-BB9A-659853C54656}" name="//" dataDxfId="53"/>
    <tableColumn id="4" xr3:uid="{A4354D27-6BBD-4EF5-BA2D-95F69D0559C8}" name="2020 +/-" dataDxfId="52"/>
    <tableColumn id="5" xr3:uid="{C21E2F0A-0793-4607-B980-D62412D2281D}" name="Expenditure 2021 (EUR)" dataDxfId="51"/>
    <tableColumn id="6" xr3:uid="{48A5FCF1-EFA4-4ECD-91D4-A4CD79E04CD8}" name="Budgeted 2021 (EUR)" dataDxfId="50"/>
    <tableColumn id="7" xr3:uid="{18620CE1-3ACB-4100-A43F-A55875D27CB5}" name="+ / -" dataDxfId="49"/>
    <tableColumn id="8" xr3:uid="{82866833-07E9-4580-A90B-A3A2ED568145}" name="comments" dataDxfId="4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2CA4D46-0F3B-4FAB-9171-20018CA4D542}" name="Table6" displayName="Table6" ref="A5:C35" totalsRowShown="0" tableBorderDxfId="76" headerRowCellStyle="Normal 2">
  <autoFilter ref="A5:C35" xr:uid="{FD3EB292-02B1-47B6-88F5-1B05750B2A30}">
    <filterColumn colId="0" hiddenButton="1"/>
    <filterColumn colId="1" hiddenButton="1"/>
    <filterColumn colId="2" hiddenButton="1"/>
  </autoFilter>
  <tableColumns count="3">
    <tableColumn id="1" xr3:uid="{6F727D42-E380-42D7-BADA-028AD2C5FF5C}" name="HEI ICI OVERALL FUNDING"/>
    <tableColumn id="3" xr3:uid="{63D5A25D-2584-442D-94A7-629472CD8E8F}" name="/"/>
    <tableColumn id="4" xr3:uid="{57C13F39-7E05-4411-8B0B-258E81E79289}" name="//" dataDxfId="7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46D0E1B-1285-43C1-8890-80946578F7D8}" name="Table7" displayName="Table7" ref="A5:H248" totalsRowShown="0" headerRowDxfId="37" dataDxfId="36" tableBorderDxfId="74" headerRowCellStyle="Normal 2">
  <autoFilter ref="A5:H248" xr:uid="{EB02B72D-7E2F-4BE6-A83B-ABD83E46D75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B2D0950-913E-4356-9C4A-F81505009511}" name="Annual Report of 2022 (1.1.-31.12.2022)" dataDxfId="45"/>
    <tableColumn id="2" xr3:uid="{358A6726-17AD-4836-9C23-FD50AAAC26A6}" name="/" dataDxfId="44"/>
    <tableColumn id="3" xr3:uid="{7C41B2E1-9C7D-4A24-8BC2-5ECFC56272F1}" name="//" dataDxfId="43"/>
    <tableColumn id="4" xr3:uid="{0BB3ACDB-E6ED-420E-90B2-8B64EBD5B9EA}" name="2021 +/-" dataDxfId="42"/>
    <tableColumn id="5" xr3:uid="{D862AF15-9FF9-40D2-8F2B-19C2EBC7D70D}" name="Expenditure 2022 (EUR)" dataDxfId="41"/>
    <tableColumn id="6" xr3:uid="{C501D21E-F6C8-4BB6-B9B4-C5E912774826}" name="Budgeted 2022 (EUR)" dataDxfId="40"/>
    <tableColumn id="7" xr3:uid="{B2B37849-590B-40EB-9A21-82B3185497AF}" name="+ / -" dataDxfId="39"/>
    <tableColumn id="8" xr3:uid="{0E33A20A-4EFC-4540-8F57-99DA66C4BA32}" name="comments" dataDxfId="3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58516B7-AFF6-49B1-AAE5-29742BDC94A4}" name="Table8" displayName="Table8" ref="A5:C35" totalsRowShown="0" headerRowDxfId="32" dataDxfId="31" tableBorderDxfId="73" headerRowCellStyle="Normal 2">
  <autoFilter ref="A5:C35" xr:uid="{93C8B076-AA8A-4FB1-9D68-006E3AF00D3B}">
    <filterColumn colId="0" hiddenButton="1"/>
    <filterColumn colId="1" hiddenButton="1"/>
    <filterColumn colId="2" hiddenButton="1"/>
  </autoFilter>
  <tableColumns count="3">
    <tableColumn id="1" xr3:uid="{3B70395C-505A-41FF-880C-01D5CD055B40}" name="HEI ICI OVERALL FUNDING" dataDxfId="35"/>
    <tableColumn id="3" xr3:uid="{5B83E17E-311E-489C-AB8D-C22009217479}" name="/" dataDxfId="34"/>
    <tableColumn id="4" xr3:uid="{0EA97610-D0FC-4A69-90C8-AFE6A0ACC2EC}" name="//" dataDxfId="3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AB9FC7E-A958-4384-82D0-A38AD6143373}" name="Table9" displayName="Table9" ref="A5:H248" totalsRowShown="0" headerRowDxfId="22" dataDxfId="21" tableBorderDxfId="72" headerRowCellStyle="Normal 2">
  <autoFilter ref="A5:H248" xr:uid="{722717AF-D68E-4881-848E-DB543179AD5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9D85D53-8108-4CEB-A2EC-9284DB392C67}" name="Annual Report of 2023 (1.1.-31.12.2023)" dataDxfId="30"/>
    <tableColumn id="2" xr3:uid="{62990EAA-1A3C-49D6-B213-52B070C18AAF}" name="/" dataDxfId="29"/>
    <tableColumn id="3" xr3:uid="{4A0EB47B-5187-45C4-B521-776B8A70CE4D}" name="//" dataDxfId="28"/>
    <tableColumn id="4" xr3:uid="{C8B373DD-5E3F-43B0-A2AB-B08A7E5D3911}" name="2022 +/-" dataDxfId="27"/>
    <tableColumn id="5" xr3:uid="{31C0B4BE-6CB0-4D32-B306-8771B7B6ECDB}" name="Expenditure 2023 (EUR)" dataDxfId="26"/>
    <tableColumn id="6" xr3:uid="{1379B43A-8C0C-474A-B14B-00ED92F3AEB3}" name="Budgeted 2023 (EUR)" dataDxfId="25"/>
    <tableColumn id="7" xr3:uid="{56446214-8897-44E5-A93A-6835FA0AF526}" name="+ / -" dataDxfId="24"/>
    <tableColumn id="8" xr3:uid="{C9437017-9E29-45D0-8176-F61E7EB5170A}" name="comments" dataDxfId="2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7A5315F-DAAF-4A24-ABC6-7BAB7D52FA2A}" name="Table10" displayName="Table10" ref="A5:C35" headerRowDxfId="17" dataDxfId="15" totalsRowDxfId="16" tableBorderDxfId="71" headerRowCellStyle="Normal 2">
  <autoFilter ref="A5:C35" xr:uid="{E7C11A42-FB74-4A00-9F3F-639334873EBB}">
    <filterColumn colId="0" hiddenButton="1"/>
    <filterColumn colId="1" hiddenButton="1"/>
    <filterColumn colId="2" hiddenButton="1"/>
  </autoFilter>
  <tableColumns count="3">
    <tableColumn id="1" xr3:uid="{6FCF876B-C3F8-46C5-A507-6BCE68B50738}" name="HEI ICI OVERALL FUNDING" totalsRowLabel="Total" dataDxfId="20"/>
    <tableColumn id="3" xr3:uid="{4A2C1CCD-717C-4117-B7B6-A9B4D6A8D53F}" name="/" dataDxfId="19"/>
    <tableColumn id="4" xr3:uid="{C363EA2A-27F6-4808-B3A4-8E626B69AF7E}" name="//" totalsRowFunction="sum" dataDxfId="18" totalsRowDxfId="65"/>
  </tableColumns>
  <tableStyleInfo name="TableStyleMedium2" showFirstColumn="0" showLastColumn="0" showRowStripes="1" showColumnStripes="0"/>
</table>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8"/>
  <dimension ref="A1:F33"/>
  <sheetViews>
    <sheetView workbookViewId="0">
      <selection activeCell="G13" sqref="G13"/>
    </sheetView>
  </sheetViews>
  <sheetFormatPr defaultRowHeight="12.75" x14ac:dyDescent="0.2"/>
  <cols>
    <col min="1" max="1" width="180.140625" style="1" customWidth="1"/>
  </cols>
  <sheetData>
    <row r="1" spans="1:6" x14ac:dyDescent="0.2">
      <c r="A1" s="1" t="s">
        <v>353</v>
      </c>
    </row>
    <row r="3" spans="1:6" ht="16.5" x14ac:dyDescent="0.2">
      <c r="A3" s="166" t="s">
        <v>163</v>
      </c>
    </row>
    <row r="4" spans="1:6" ht="16.5" x14ac:dyDescent="0.3">
      <c r="A4" s="167"/>
    </row>
    <row r="5" spans="1:6" ht="33" x14ac:dyDescent="0.2">
      <c r="A5" s="166" t="s">
        <v>162</v>
      </c>
    </row>
    <row r="6" spans="1:6" ht="16.5" x14ac:dyDescent="0.3">
      <c r="A6" s="167"/>
      <c r="B6" s="6"/>
      <c r="C6" s="6"/>
      <c r="D6" s="6"/>
      <c r="E6" s="6"/>
      <c r="F6" s="6"/>
    </row>
    <row r="7" spans="1:6" ht="33" x14ac:dyDescent="0.3">
      <c r="A7" s="169" t="s">
        <v>326</v>
      </c>
    </row>
    <row r="9" spans="1:6" ht="16.5" x14ac:dyDescent="0.3">
      <c r="A9" s="168" t="s">
        <v>293</v>
      </c>
    </row>
    <row r="11" spans="1:6" ht="33" x14ac:dyDescent="0.2">
      <c r="A11" s="166" t="s">
        <v>327</v>
      </c>
    </row>
    <row r="13" spans="1:6" ht="33" x14ac:dyDescent="0.2">
      <c r="A13" s="287" t="s">
        <v>361</v>
      </c>
    </row>
    <row r="15" spans="1:6" ht="33" x14ac:dyDescent="0.2">
      <c r="A15" s="171" t="s">
        <v>294</v>
      </c>
    </row>
    <row r="17" spans="1:1" ht="16.5" x14ac:dyDescent="0.3">
      <c r="A17" s="172" t="s">
        <v>295</v>
      </c>
    </row>
    <row r="19" spans="1:1" ht="16.5" x14ac:dyDescent="0.2">
      <c r="A19" s="171" t="s">
        <v>296</v>
      </c>
    </row>
    <row r="21" spans="1:1" ht="16.5" x14ac:dyDescent="0.2">
      <c r="A21" s="171" t="s">
        <v>297</v>
      </c>
    </row>
    <row r="23" spans="1:1" ht="49.5" x14ac:dyDescent="0.2">
      <c r="A23" s="171" t="s">
        <v>328</v>
      </c>
    </row>
    <row r="25" spans="1:1" ht="33" x14ac:dyDescent="0.2">
      <c r="A25" s="171" t="s">
        <v>298</v>
      </c>
    </row>
    <row r="27" spans="1:1" ht="33" x14ac:dyDescent="0.2">
      <c r="A27" s="171" t="s">
        <v>164</v>
      </c>
    </row>
    <row r="29" spans="1:1" ht="16.5" x14ac:dyDescent="0.2">
      <c r="A29" s="173"/>
    </row>
    <row r="30" spans="1:1" ht="16.5" x14ac:dyDescent="0.2">
      <c r="A30" s="170"/>
    </row>
    <row r="31" spans="1:1" ht="16.5" x14ac:dyDescent="0.2">
      <c r="A31" s="170"/>
    </row>
    <row r="32" spans="1:1" ht="16.5" x14ac:dyDescent="0.2">
      <c r="A32" s="170"/>
    </row>
    <row r="33" spans="1:1" ht="16.5" x14ac:dyDescent="0.2">
      <c r="A33" s="170"/>
    </row>
  </sheetData>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23E2-4616-43EF-A764-65AD65B8373E}">
  <dimension ref="A1:AES1198"/>
  <sheetViews>
    <sheetView zoomScale="80" zoomScaleNormal="80" workbookViewId="0">
      <pane ySplit="5" topLeftCell="A177" activePane="bottomLeft" state="frozen"/>
      <selection pane="bottomLeft" activeCell="J204" sqref="J204"/>
    </sheetView>
  </sheetViews>
  <sheetFormatPr defaultColWidth="8.85546875" defaultRowHeight="15" x14ac:dyDescent="0.2"/>
  <cols>
    <col min="1" max="1" width="62.140625" style="178" customWidth="1"/>
    <col min="2" max="2" width="24.140625" customWidth="1"/>
    <col min="3" max="3" width="21.85546875" customWidth="1"/>
    <col min="4" max="4" width="15.140625" customWidth="1"/>
    <col min="5" max="5" width="36.85546875" style="203" customWidth="1"/>
    <col min="6" max="6" width="33.42578125" style="164" customWidth="1"/>
    <col min="7" max="7" width="15.42578125" style="164" customWidth="1"/>
    <col min="8" max="8" width="26" customWidth="1"/>
  </cols>
  <sheetData>
    <row r="1" spans="1:8" ht="18" x14ac:dyDescent="0.25">
      <c r="A1" s="179" t="s">
        <v>352</v>
      </c>
      <c r="B1" s="180"/>
      <c r="C1" s="2"/>
      <c r="D1" s="2"/>
      <c r="F1" s="462"/>
      <c r="G1" s="462"/>
      <c r="H1" s="2"/>
    </row>
    <row r="2" spans="1:8" x14ac:dyDescent="0.2">
      <c r="A2" s="222" t="s">
        <v>73</v>
      </c>
      <c r="B2" s="223" t="str">
        <f>'Progress report 2020'!B2</f>
        <v>Please fill</v>
      </c>
      <c r="C2" s="2"/>
      <c r="D2" s="2"/>
      <c r="F2" s="462"/>
      <c r="G2" s="462"/>
      <c r="H2" s="2"/>
    </row>
    <row r="3" spans="1:8" x14ac:dyDescent="0.2">
      <c r="A3" s="222" t="s">
        <v>74</v>
      </c>
      <c r="B3" s="223" t="str">
        <f>'Progress report 2020'!B3</f>
        <v>Please fill</v>
      </c>
      <c r="C3" s="2"/>
      <c r="D3" s="2"/>
      <c r="F3" s="462"/>
      <c r="G3" s="462"/>
      <c r="H3" s="2"/>
    </row>
    <row r="4" spans="1:8" x14ac:dyDescent="0.2">
      <c r="A4" s="2"/>
      <c r="B4" s="463"/>
      <c r="C4" s="2"/>
      <c r="D4" s="2"/>
      <c r="F4" s="462"/>
      <c r="G4" s="462"/>
      <c r="H4" s="2"/>
    </row>
    <row r="5" spans="1:8" s="250" customFormat="1" ht="39.950000000000003" customHeight="1" x14ac:dyDescent="0.3">
      <c r="A5" s="407" t="s">
        <v>351</v>
      </c>
      <c r="B5" s="407" t="s">
        <v>368</v>
      </c>
      <c r="C5" s="407" t="s">
        <v>369</v>
      </c>
      <c r="D5" s="407" t="s">
        <v>304</v>
      </c>
      <c r="E5" s="407" t="s">
        <v>360</v>
      </c>
      <c r="F5" s="407" t="s">
        <v>319</v>
      </c>
      <c r="G5" s="407" t="s">
        <v>9</v>
      </c>
      <c r="H5" s="407" t="s">
        <v>145</v>
      </c>
    </row>
    <row r="6" spans="1:8" ht="21" x14ac:dyDescent="0.35">
      <c r="A6" s="408" t="s">
        <v>300</v>
      </c>
      <c r="B6" s="409"/>
      <c r="C6" s="409"/>
      <c r="D6" s="409"/>
      <c r="E6" s="194"/>
      <c r="F6" s="410"/>
      <c r="G6" s="410"/>
      <c r="H6" s="409"/>
    </row>
    <row r="7" spans="1:8" ht="18.75" x14ac:dyDescent="0.3">
      <c r="A7" s="231" t="s">
        <v>323</v>
      </c>
      <c r="B7" s="231"/>
      <c r="C7" s="231" t="s">
        <v>161</v>
      </c>
      <c r="D7" s="192"/>
      <c r="E7" s="194">
        <v>0</v>
      </c>
      <c r="F7" s="194">
        <v>0</v>
      </c>
      <c r="G7" s="410"/>
      <c r="H7" s="409"/>
    </row>
    <row r="8" spans="1:8" ht="18.75" x14ac:dyDescent="0.3">
      <c r="A8" s="231" t="s">
        <v>323</v>
      </c>
      <c r="B8" s="231"/>
      <c r="C8" s="231" t="s">
        <v>161</v>
      </c>
      <c r="D8" s="192"/>
      <c r="E8" s="194">
        <v>0</v>
      </c>
      <c r="F8" s="194">
        <v>0</v>
      </c>
      <c r="G8" s="410"/>
      <c r="H8" s="409"/>
    </row>
    <row r="9" spans="1:8" ht="18.75" x14ac:dyDescent="0.3">
      <c r="A9" s="181" t="s">
        <v>227</v>
      </c>
      <c r="B9" s="231"/>
      <c r="C9" s="231"/>
      <c r="D9" s="192"/>
      <c r="E9" s="195">
        <f>SUM(E7:E8)</f>
        <v>0</v>
      </c>
      <c r="F9" s="195">
        <f>SUM(F7:F8)</f>
        <v>0</v>
      </c>
      <c r="G9" s="410"/>
      <c r="H9" s="409"/>
    </row>
    <row r="10" spans="1:8" ht="18.75" x14ac:dyDescent="0.3">
      <c r="A10" s="182" t="s">
        <v>181</v>
      </c>
      <c r="B10" s="231" t="s">
        <v>302</v>
      </c>
      <c r="C10" s="231"/>
      <c r="D10" s="192"/>
      <c r="E10" s="195">
        <f>E9*0%</f>
        <v>0</v>
      </c>
      <c r="F10" s="195">
        <f>F9*0%</f>
        <v>0</v>
      </c>
      <c r="G10" s="410"/>
      <c r="H10" s="409"/>
    </row>
    <row r="11" spans="1:8" s="252" customFormat="1" ht="18.75" x14ac:dyDescent="0.3">
      <c r="A11" s="411" t="s">
        <v>301</v>
      </c>
      <c r="B11" s="251"/>
      <c r="C11" s="251"/>
      <c r="D11" s="451">
        <f>'Progress report 2020'!F11</f>
        <v>0</v>
      </c>
      <c r="E11" s="415">
        <f>E9+E10</f>
        <v>0</v>
      </c>
      <c r="F11" s="415">
        <f>F9+F10</f>
        <v>0</v>
      </c>
      <c r="G11" s="415">
        <f>D11+F11-E11</f>
        <v>0</v>
      </c>
      <c r="H11" s="411"/>
    </row>
    <row r="12" spans="1:8" ht="21" x14ac:dyDescent="0.35">
      <c r="A12" s="413" t="s">
        <v>228</v>
      </c>
      <c r="B12" s="229"/>
      <c r="C12" s="229"/>
      <c r="D12" s="266"/>
      <c r="E12" s="196"/>
      <c r="F12" s="253"/>
      <c r="G12" s="253"/>
      <c r="H12" s="183"/>
    </row>
    <row r="13" spans="1:8" ht="18.75" x14ac:dyDescent="0.3">
      <c r="A13" s="183" t="s">
        <v>173</v>
      </c>
      <c r="B13" s="229"/>
      <c r="C13" s="229"/>
      <c r="D13" s="266"/>
      <c r="E13" s="196"/>
      <c r="F13" s="253"/>
      <c r="G13" s="253"/>
      <c r="H13" s="183"/>
    </row>
    <row r="14" spans="1:8" ht="18.75" x14ac:dyDescent="0.3">
      <c r="A14" s="229" t="s">
        <v>323</v>
      </c>
      <c r="B14" s="229"/>
      <c r="C14" s="229" t="s">
        <v>161</v>
      </c>
      <c r="D14" s="266"/>
      <c r="E14" s="196">
        <v>0</v>
      </c>
      <c r="F14" s="196">
        <v>0</v>
      </c>
      <c r="G14" s="253"/>
      <c r="H14" s="183"/>
    </row>
    <row r="15" spans="1:8" ht="18.75" x14ac:dyDescent="0.3">
      <c r="A15" s="229" t="s">
        <v>323</v>
      </c>
      <c r="B15" s="229"/>
      <c r="C15" s="229" t="s">
        <v>161</v>
      </c>
      <c r="D15" s="266"/>
      <c r="E15" s="196">
        <v>0</v>
      </c>
      <c r="F15" s="196">
        <v>0</v>
      </c>
      <c r="G15" s="253"/>
      <c r="H15" s="183"/>
    </row>
    <row r="16" spans="1:8" ht="18.75" x14ac:dyDescent="0.3">
      <c r="A16" s="414" t="s">
        <v>229</v>
      </c>
      <c r="B16" s="229"/>
      <c r="C16" s="229"/>
      <c r="D16" s="266"/>
      <c r="E16" s="197">
        <f>SUM(E14:E15)</f>
        <v>0</v>
      </c>
      <c r="F16" s="197">
        <f>SUM(F14:F15)</f>
        <v>0</v>
      </c>
      <c r="G16" s="254">
        <f>F16-E16</f>
        <v>0</v>
      </c>
      <c r="H16" s="183"/>
    </row>
    <row r="17" spans="1:8" ht="18.75" x14ac:dyDescent="0.3">
      <c r="A17" s="183" t="s">
        <v>174</v>
      </c>
      <c r="B17" s="229"/>
      <c r="C17" s="229"/>
      <c r="D17" s="266"/>
      <c r="E17" s="196"/>
      <c r="F17" s="253"/>
      <c r="G17" s="253"/>
      <c r="H17" s="183"/>
    </row>
    <row r="18" spans="1:8" ht="18.75" x14ac:dyDescent="0.3">
      <c r="A18" s="229" t="s">
        <v>323</v>
      </c>
      <c r="B18" s="229"/>
      <c r="C18" s="229" t="s">
        <v>161</v>
      </c>
      <c r="D18" s="266"/>
      <c r="E18" s="196">
        <v>0</v>
      </c>
      <c r="F18" s="196">
        <v>0</v>
      </c>
      <c r="G18" s="253"/>
      <c r="H18" s="183"/>
    </row>
    <row r="19" spans="1:8" ht="18.75" x14ac:dyDescent="0.3">
      <c r="A19" s="229" t="s">
        <v>323</v>
      </c>
      <c r="B19" s="229"/>
      <c r="C19" s="229" t="s">
        <v>161</v>
      </c>
      <c r="D19" s="266"/>
      <c r="E19" s="196">
        <v>0</v>
      </c>
      <c r="F19" s="196">
        <v>0</v>
      </c>
      <c r="G19" s="253"/>
      <c r="H19" s="183"/>
    </row>
    <row r="20" spans="1:8" ht="18.75" x14ac:dyDescent="0.3">
      <c r="A20" s="414" t="s">
        <v>230</v>
      </c>
      <c r="B20" s="229"/>
      <c r="C20" s="229"/>
      <c r="D20" s="266"/>
      <c r="E20" s="197">
        <f>SUM(E18:E19)</f>
        <v>0</v>
      </c>
      <c r="F20" s="197">
        <f>SUM(F18:F19)</f>
        <v>0</v>
      </c>
      <c r="G20" s="254">
        <f>F20-E20</f>
        <v>0</v>
      </c>
      <c r="H20" s="183"/>
    </row>
    <row r="21" spans="1:8" ht="18.75" x14ac:dyDescent="0.3">
      <c r="A21" s="183" t="s">
        <v>175</v>
      </c>
      <c r="B21" s="229"/>
      <c r="C21" s="229"/>
      <c r="D21" s="266"/>
      <c r="E21" s="197"/>
      <c r="F21" s="253"/>
      <c r="G21" s="253"/>
      <c r="H21" s="183"/>
    </row>
    <row r="22" spans="1:8" ht="18.75" x14ac:dyDescent="0.3">
      <c r="A22" s="229" t="s">
        <v>323</v>
      </c>
      <c r="B22" s="229"/>
      <c r="C22" s="229" t="s">
        <v>161</v>
      </c>
      <c r="D22" s="266"/>
      <c r="E22" s="196">
        <v>0</v>
      </c>
      <c r="F22" s="196">
        <v>0</v>
      </c>
      <c r="G22" s="253"/>
      <c r="H22" s="183"/>
    </row>
    <row r="23" spans="1:8" ht="18.75" x14ac:dyDescent="0.3">
      <c r="A23" s="229" t="s">
        <v>323</v>
      </c>
      <c r="B23" s="229"/>
      <c r="C23" s="229" t="s">
        <v>161</v>
      </c>
      <c r="D23" s="266"/>
      <c r="E23" s="196">
        <v>0</v>
      </c>
      <c r="F23" s="196">
        <v>0</v>
      </c>
      <c r="G23" s="253"/>
      <c r="H23" s="183"/>
    </row>
    <row r="24" spans="1:8" ht="18.75" x14ac:dyDescent="0.3">
      <c r="A24" s="414" t="s">
        <v>231</v>
      </c>
      <c r="B24" s="229"/>
      <c r="C24" s="229"/>
      <c r="D24" s="266"/>
      <c r="E24" s="197">
        <f>SUM(E22:E23)</f>
        <v>0</v>
      </c>
      <c r="F24" s="197">
        <f>SUM(F22:F23)</f>
        <v>0</v>
      </c>
      <c r="G24" s="254">
        <f>F24-E24</f>
        <v>0</v>
      </c>
      <c r="H24" s="183"/>
    </row>
    <row r="25" spans="1:8" ht="18.75" x14ac:dyDescent="0.3">
      <c r="A25" s="183" t="s">
        <v>176</v>
      </c>
      <c r="B25" s="229"/>
      <c r="C25" s="229"/>
      <c r="D25" s="266"/>
      <c r="E25" s="197"/>
      <c r="F25" s="253"/>
      <c r="G25" s="253"/>
      <c r="H25" s="183"/>
    </row>
    <row r="26" spans="1:8" ht="18.75" x14ac:dyDescent="0.3">
      <c r="A26" s="229" t="s">
        <v>323</v>
      </c>
      <c r="B26" s="229"/>
      <c r="C26" s="229" t="s">
        <v>161</v>
      </c>
      <c r="D26" s="266"/>
      <c r="E26" s="196">
        <v>0</v>
      </c>
      <c r="F26" s="196">
        <v>0</v>
      </c>
      <c r="G26" s="253"/>
      <c r="H26" s="183"/>
    </row>
    <row r="27" spans="1:8" ht="18.75" x14ac:dyDescent="0.3">
      <c r="A27" s="229" t="s">
        <v>323</v>
      </c>
      <c r="B27" s="229"/>
      <c r="C27" s="229" t="s">
        <v>161</v>
      </c>
      <c r="D27" s="266"/>
      <c r="E27" s="196">
        <v>0</v>
      </c>
      <c r="F27" s="196">
        <v>0</v>
      </c>
      <c r="G27" s="253"/>
      <c r="H27" s="183"/>
    </row>
    <row r="28" spans="1:8" ht="18.75" x14ac:dyDescent="0.3">
      <c r="A28" s="414" t="s">
        <v>232</v>
      </c>
      <c r="B28" s="229"/>
      <c r="C28" s="229"/>
      <c r="D28" s="266"/>
      <c r="E28" s="197">
        <f>SUM(E26:E27)</f>
        <v>0</v>
      </c>
      <c r="F28" s="197">
        <f>SUM(F26:F27)</f>
        <v>0</v>
      </c>
      <c r="G28" s="254">
        <f>F28-E28</f>
        <v>0</v>
      </c>
      <c r="H28" s="183"/>
    </row>
    <row r="29" spans="1:8" s="155" customFormat="1" ht="18.75" x14ac:dyDescent="0.3">
      <c r="A29" s="183" t="s">
        <v>177</v>
      </c>
      <c r="B29" s="229"/>
      <c r="C29" s="229"/>
      <c r="D29" s="266"/>
      <c r="E29" s="197"/>
      <c r="F29" s="253"/>
      <c r="G29" s="253"/>
      <c r="H29" s="183"/>
    </row>
    <row r="30" spans="1:8" s="155" customFormat="1" ht="18.75" x14ac:dyDescent="0.3">
      <c r="A30" s="229" t="s">
        <v>323</v>
      </c>
      <c r="B30" s="229"/>
      <c r="C30" s="229" t="s">
        <v>161</v>
      </c>
      <c r="D30" s="266"/>
      <c r="E30" s="196">
        <v>0</v>
      </c>
      <c r="F30" s="196">
        <v>0</v>
      </c>
      <c r="G30" s="253"/>
      <c r="H30" s="183"/>
    </row>
    <row r="31" spans="1:8" ht="18.75" x14ac:dyDescent="0.3">
      <c r="A31" s="229" t="s">
        <v>323</v>
      </c>
      <c r="B31" s="229"/>
      <c r="C31" s="229" t="s">
        <v>161</v>
      </c>
      <c r="D31" s="266"/>
      <c r="E31" s="196">
        <v>0</v>
      </c>
      <c r="F31" s="196">
        <v>0</v>
      </c>
      <c r="G31" s="253"/>
      <c r="H31" s="183"/>
    </row>
    <row r="32" spans="1:8" ht="18.75" x14ac:dyDescent="0.3">
      <c r="A32" s="414" t="s">
        <v>233</v>
      </c>
      <c r="B32" s="229"/>
      <c r="C32" s="229"/>
      <c r="D32" s="266"/>
      <c r="E32" s="197">
        <f>SUM(E30:E31)</f>
        <v>0</v>
      </c>
      <c r="F32" s="197">
        <f>SUM(F30:F31)</f>
        <v>0</v>
      </c>
      <c r="G32" s="254">
        <f>F32-E32</f>
        <v>0</v>
      </c>
      <c r="H32" s="183"/>
    </row>
    <row r="33" spans="1:8" s="252" customFormat="1" ht="18.75" x14ac:dyDescent="0.3">
      <c r="A33" s="411" t="s">
        <v>178</v>
      </c>
      <c r="B33" s="251"/>
      <c r="C33" s="251"/>
      <c r="D33" s="451">
        <f>'Progress report 2020'!F33</f>
        <v>0</v>
      </c>
      <c r="E33" s="415">
        <f>E16+E20+E24+E28+E32</f>
        <v>0</v>
      </c>
      <c r="F33" s="415">
        <f>F16+F20+F24+F28+F32</f>
        <v>0</v>
      </c>
      <c r="G33" s="416">
        <f>D33+F33-E33</f>
        <v>0</v>
      </c>
      <c r="H33" s="411"/>
    </row>
    <row r="34" spans="1:8" ht="21" x14ac:dyDescent="0.35">
      <c r="A34" s="417" t="s">
        <v>179</v>
      </c>
      <c r="B34" s="230"/>
      <c r="C34" s="230"/>
      <c r="D34" s="193"/>
      <c r="E34" s="198"/>
      <c r="F34" s="255"/>
      <c r="G34" s="255"/>
      <c r="H34" s="185"/>
    </row>
    <row r="35" spans="1:8" s="155" customFormat="1" ht="18.75" x14ac:dyDescent="0.3">
      <c r="A35" s="185" t="s">
        <v>180</v>
      </c>
      <c r="B35" s="230"/>
      <c r="C35" s="230"/>
      <c r="D35" s="193"/>
      <c r="E35" s="198"/>
      <c r="F35" s="255"/>
      <c r="G35" s="255"/>
      <c r="H35" s="185"/>
    </row>
    <row r="36" spans="1:8" s="155" customFormat="1" ht="18.75" x14ac:dyDescent="0.3">
      <c r="A36" s="230" t="s">
        <v>323</v>
      </c>
      <c r="B36" s="230"/>
      <c r="C36" s="230" t="s">
        <v>161</v>
      </c>
      <c r="D36" s="193"/>
      <c r="E36" s="198">
        <v>0</v>
      </c>
      <c r="F36" s="198">
        <v>0</v>
      </c>
      <c r="G36" s="255"/>
      <c r="H36" s="185"/>
    </row>
    <row r="37" spans="1:8" ht="18.75" x14ac:dyDescent="0.3">
      <c r="A37" s="230" t="s">
        <v>323</v>
      </c>
      <c r="B37" s="230"/>
      <c r="C37" s="230" t="s">
        <v>161</v>
      </c>
      <c r="D37" s="193"/>
      <c r="E37" s="198">
        <v>0</v>
      </c>
      <c r="F37" s="198">
        <v>0</v>
      </c>
      <c r="G37" s="255"/>
      <c r="H37" s="185"/>
    </row>
    <row r="38" spans="1:8" ht="18.75" x14ac:dyDescent="0.3">
      <c r="A38" s="186" t="s">
        <v>234</v>
      </c>
      <c r="B38" s="230"/>
      <c r="C38" s="230"/>
      <c r="D38" s="193"/>
      <c r="E38" s="199">
        <f>SUM(E36:E37)</f>
        <v>0</v>
      </c>
      <c r="F38" s="199">
        <f>SUM(F36:F37)</f>
        <v>0</v>
      </c>
      <c r="G38" s="256">
        <f>F38-E38</f>
        <v>0</v>
      </c>
      <c r="H38" s="185"/>
    </row>
    <row r="39" spans="1:8" ht="18.75" x14ac:dyDescent="0.3">
      <c r="A39" s="187" t="s">
        <v>181</v>
      </c>
      <c r="B39" s="230" t="s">
        <v>299</v>
      </c>
      <c r="C39" s="230"/>
      <c r="D39" s="193"/>
      <c r="E39" s="199">
        <f>E38*0%</f>
        <v>0</v>
      </c>
      <c r="F39" s="199">
        <f>F38*0%</f>
        <v>0</v>
      </c>
      <c r="G39" s="199">
        <f>F39-E39</f>
        <v>0</v>
      </c>
      <c r="H39" s="185"/>
    </row>
    <row r="40" spans="1:8" ht="18.75" x14ac:dyDescent="0.3">
      <c r="A40" s="418" t="s">
        <v>235</v>
      </c>
      <c r="B40" s="240"/>
      <c r="C40" s="240"/>
      <c r="D40" s="267"/>
      <c r="E40" s="419">
        <f>E38+E39</f>
        <v>0</v>
      </c>
      <c r="F40" s="419">
        <f>F38+F39</f>
        <v>0</v>
      </c>
      <c r="G40" s="420">
        <f>F40-E40</f>
        <v>0</v>
      </c>
      <c r="H40" s="418"/>
    </row>
    <row r="41" spans="1:8" s="155" customFormat="1" ht="18.75" x14ac:dyDescent="0.3">
      <c r="A41" s="185" t="s">
        <v>236</v>
      </c>
      <c r="B41" s="230"/>
      <c r="C41" s="230"/>
      <c r="D41" s="193"/>
      <c r="E41" s="198"/>
      <c r="F41" s="255"/>
      <c r="G41" s="255"/>
      <c r="H41" s="185"/>
    </row>
    <row r="42" spans="1:8" s="155" customFormat="1" ht="18.75" x14ac:dyDescent="0.3">
      <c r="A42" s="230" t="s">
        <v>323</v>
      </c>
      <c r="B42" s="230"/>
      <c r="C42" s="230" t="s">
        <v>161</v>
      </c>
      <c r="D42" s="193"/>
      <c r="E42" s="198">
        <v>0</v>
      </c>
      <c r="F42" s="198">
        <v>0</v>
      </c>
      <c r="G42" s="255"/>
      <c r="H42" s="185"/>
    </row>
    <row r="43" spans="1:8" ht="18.75" x14ac:dyDescent="0.3">
      <c r="A43" s="230" t="s">
        <v>323</v>
      </c>
      <c r="B43" s="230"/>
      <c r="C43" s="230" t="s">
        <v>161</v>
      </c>
      <c r="D43" s="193"/>
      <c r="E43" s="198">
        <v>0</v>
      </c>
      <c r="F43" s="198">
        <v>0</v>
      </c>
      <c r="G43" s="255"/>
      <c r="H43" s="185"/>
    </row>
    <row r="44" spans="1:8" ht="18.75" x14ac:dyDescent="0.3">
      <c r="A44" s="186" t="s">
        <v>237</v>
      </c>
      <c r="B44" s="230"/>
      <c r="C44" s="230"/>
      <c r="D44" s="193"/>
      <c r="E44" s="199">
        <f>SUM(E42:E43)</f>
        <v>0</v>
      </c>
      <c r="F44" s="199">
        <f>SUM(F42:F43)</f>
        <v>0</v>
      </c>
      <c r="G44" s="256">
        <f>F44-E44</f>
        <v>0</v>
      </c>
      <c r="H44" s="185"/>
    </row>
    <row r="45" spans="1:8" ht="18.75" x14ac:dyDescent="0.3">
      <c r="A45" s="187" t="s">
        <v>181</v>
      </c>
      <c r="B45" s="230" t="s">
        <v>299</v>
      </c>
      <c r="C45" s="230"/>
      <c r="D45" s="193"/>
      <c r="E45" s="199">
        <f>E44*0%</f>
        <v>0</v>
      </c>
      <c r="F45" s="199">
        <f>F44*0%</f>
        <v>0</v>
      </c>
      <c r="G45" s="255"/>
      <c r="H45" s="185"/>
    </row>
    <row r="46" spans="1:8" ht="18.75" x14ac:dyDescent="0.3">
      <c r="A46" s="418" t="s">
        <v>238</v>
      </c>
      <c r="B46" s="240"/>
      <c r="C46" s="240"/>
      <c r="D46" s="267"/>
      <c r="E46" s="419">
        <f>E45+E44</f>
        <v>0</v>
      </c>
      <c r="F46" s="419">
        <f>F45+F44</f>
        <v>0</v>
      </c>
      <c r="G46" s="420">
        <f>F46-E46</f>
        <v>0</v>
      </c>
      <c r="H46" s="418"/>
    </row>
    <row r="47" spans="1:8" s="155" customFormat="1" ht="18.75" x14ac:dyDescent="0.3">
      <c r="A47" s="185" t="s">
        <v>239</v>
      </c>
      <c r="B47" s="230"/>
      <c r="C47" s="230"/>
      <c r="D47" s="193"/>
      <c r="E47" s="198"/>
      <c r="F47" s="255"/>
      <c r="G47" s="255"/>
      <c r="H47" s="185"/>
    </row>
    <row r="48" spans="1:8" s="155" customFormat="1" ht="18.75" x14ac:dyDescent="0.3">
      <c r="A48" s="230" t="s">
        <v>323</v>
      </c>
      <c r="B48" s="230"/>
      <c r="C48" s="230" t="s">
        <v>161</v>
      </c>
      <c r="D48" s="193"/>
      <c r="E48" s="198">
        <v>0</v>
      </c>
      <c r="F48" s="198">
        <v>0</v>
      </c>
      <c r="G48" s="255"/>
      <c r="H48" s="185"/>
    </row>
    <row r="49" spans="1:825" s="156" customFormat="1" ht="18.75" x14ac:dyDescent="0.3">
      <c r="A49" s="230" t="s">
        <v>323</v>
      </c>
      <c r="B49" s="230"/>
      <c r="C49" s="230" t="s">
        <v>161</v>
      </c>
      <c r="D49" s="193"/>
      <c r="E49" s="198">
        <v>0</v>
      </c>
      <c r="F49" s="198">
        <v>0</v>
      </c>
      <c r="G49" s="255"/>
      <c r="H49" s="185"/>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row>
    <row r="50" spans="1:825" s="156" customFormat="1" ht="18.75" x14ac:dyDescent="0.3">
      <c r="A50" s="186" t="s">
        <v>240</v>
      </c>
      <c r="B50" s="230"/>
      <c r="C50" s="230"/>
      <c r="D50" s="193"/>
      <c r="E50" s="199">
        <f>SUM(E48:E49)</f>
        <v>0</v>
      </c>
      <c r="F50" s="199">
        <f>SUM(F48:F49)</f>
        <v>0</v>
      </c>
      <c r="G50" s="256">
        <f>F50-E50</f>
        <v>0</v>
      </c>
      <c r="H50" s="185"/>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row>
    <row r="51" spans="1:825" ht="18.75" x14ac:dyDescent="0.3">
      <c r="A51" s="187" t="s">
        <v>181</v>
      </c>
      <c r="B51" s="230" t="s">
        <v>299</v>
      </c>
      <c r="C51" s="230"/>
      <c r="D51" s="193"/>
      <c r="E51" s="199">
        <f>E50*0%</f>
        <v>0</v>
      </c>
      <c r="F51" s="199">
        <f>F50*0%</f>
        <v>0</v>
      </c>
      <c r="G51" s="255"/>
      <c r="H51" s="185"/>
    </row>
    <row r="52" spans="1:825" ht="18.75" x14ac:dyDescent="0.3">
      <c r="A52" s="418" t="s">
        <v>241</v>
      </c>
      <c r="B52" s="240"/>
      <c r="C52" s="240"/>
      <c r="D52" s="267"/>
      <c r="E52" s="419">
        <f>E51+E50</f>
        <v>0</v>
      </c>
      <c r="F52" s="419">
        <f>F51+F50</f>
        <v>0</v>
      </c>
      <c r="G52" s="420">
        <f>F52-E52</f>
        <v>0</v>
      </c>
      <c r="H52" s="418"/>
    </row>
    <row r="53" spans="1:825" ht="18.75" x14ac:dyDescent="0.3">
      <c r="A53" s="411" t="s">
        <v>242</v>
      </c>
      <c r="B53" s="239"/>
      <c r="C53" s="239"/>
      <c r="D53" s="451">
        <f>'Progress report 2020'!F53</f>
        <v>0</v>
      </c>
      <c r="E53" s="415">
        <f>E52+E46+E40</f>
        <v>0</v>
      </c>
      <c r="F53" s="415">
        <f>F52+F46+F40</f>
        <v>0</v>
      </c>
      <c r="G53" s="415">
        <f>D53+F53-E53</f>
        <v>0</v>
      </c>
      <c r="H53" s="411"/>
    </row>
    <row r="54" spans="1:825" s="156" customFormat="1" ht="18.75" x14ac:dyDescent="0.3">
      <c r="A54" s="421" t="s">
        <v>182</v>
      </c>
      <c r="B54" s="241"/>
      <c r="C54" s="241"/>
      <c r="D54" s="416">
        <f>'Progress report 2020'!F54</f>
        <v>0</v>
      </c>
      <c r="E54" s="415">
        <f>E53+E33+E11</f>
        <v>0</v>
      </c>
      <c r="F54" s="415">
        <f>F53+F33+F11</f>
        <v>0</v>
      </c>
      <c r="G54" s="415">
        <f>D54+F54-E54</f>
        <v>0</v>
      </c>
      <c r="H54" s="421"/>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row>
    <row r="55" spans="1:825" ht="21" x14ac:dyDescent="0.35">
      <c r="A55" s="422" t="s">
        <v>183</v>
      </c>
      <c r="B55" s="235"/>
      <c r="C55" s="236"/>
      <c r="D55" s="268"/>
      <c r="E55" s="200"/>
      <c r="F55" s="263"/>
      <c r="G55" s="264"/>
      <c r="H55" s="379"/>
    </row>
    <row r="56" spans="1:825" ht="24.75" customHeight="1" x14ac:dyDescent="0.3">
      <c r="A56" s="425" t="s">
        <v>184</v>
      </c>
      <c r="B56" s="233"/>
      <c r="C56" s="233"/>
      <c r="D56" s="269"/>
      <c r="E56" s="228"/>
      <c r="F56" s="228"/>
      <c r="G56" s="426"/>
      <c r="H56" s="452"/>
    </row>
    <row r="57" spans="1:825" ht="18.75" x14ac:dyDescent="0.3">
      <c r="A57" s="233" t="s">
        <v>144</v>
      </c>
      <c r="B57" s="233" t="s">
        <v>354</v>
      </c>
      <c r="C57" s="233" t="s">
        <v>349</v>
      </c>
      <c r="D57" s="269"/>
      <c r="E57" s="225">
        <v>0</v>
      </c>
      <c r="F57" s="225">
        <v>0</v>
      </c>
      <c r="G57" s="426"/>
      <c r="H57" s="452"/>
    </row>
    <row r="58" spans="1:825" ht="18.75" x14ac:dyDescent="0.3">
      <c r="A58" s="233" t="s">
        <v>144</v>
      </c>
      <c r="B58" s="233" t="s">
        <v>354</v>
      </c>
      <c r="C58" s="233" t="s">
        <v>349</v>
      </c>
      <c r="D58" s="269"/>
      <c r="E58" s="225">
        <v>0</v>
      </c>
      <c r="F58" s="225">
        <v>0</v>
      </c>
      <c r="G58" s="426"/>
      <c r="H58" s="452"/>
    </row>
    <row r="59" spans="1:825" ht="18.75" x14ac:dyDescent="0.3">
      <c r="A59" s="188" t="s">
        <v>146</v>
      </c>
      <c r="B59" s="233"/>
      <c r="C59" s="233"/>
      <c r="D59" s="269"/>
      <c r="E59" s="228">
        <f>SUM(E57:E58)</f>
        <v>0</v>
      </c>
      <c r="F59" s="228">
        <f>SUM(F57:F58)</f>
        <v>0</v>
      </c>
      <c r="G59" s="257">
        <f>F59-E59</f>
        <v>0</v>
      </c>
      <c r="H59" s="452"/>
    </row>
    <row r="60" spans="1:825" ht="24.75" customHeight="1" x14ac:dyDescent="0.3">
      <c r="A60" s="428" t="s">
        <v>185</v>
      </c>
      <c r="B60" s="234"/>
      <c r="C60" s="234"/>
      <c r="D60" s="270"/>
      <c r="E60" s="197"/>
      <c r="F60" s="197"/>
      <c r="G60" s="253"/>
      <c r="H60" s="453"/>
    </row>
    <row r="61" spans="1:825" ht="18.75" x14ac:dyDescent="0.3">
      <c r="A61" s="183" t="s">
        <v>243</v>
      </c>
      <c r="B61" s="234"/>
      <c r="C61" s="234"/>
      <c r="D61" s="270"/>
      <c r="E61" s="197"/>
      <c r="F61" s="197"/>
      <c r="G61" s="253"/>
      <c r="H61" s="453"/>
    </row>
    <row r="62" spans="1:825" ht="18.75" x14ac:dyDescent="0.3">
      <c r="A62" s="229" t="s">
        <v>144</v>
      </c>
      <c r="B62" s="234" t="s">
        <v>354</v>
      </c>
      <c r="C62" s="234" t="s">
        <v>349</v>
      </c>
      <c r="D62" s="270"/>
      <c r="E62" s="196">
        <v>0</v>
      </c>
      <c r="F62" s="196">
        <v>0</v>
      </c>
      <c r="G62" s="253"/>
      <c r="H62" s="453"/>
    </row>
    <row r="63" spans="1:825" s="156" customFormat="1" ht="18.75" x14ac:dyDescent="0.3">
      <c r="A63" s="229" t="s">
        <v>144</v>
      </c>
      <c r="B63" s="234" t="s">
        <v>354</v>
      </c>
      <c r="C63" s="234" t="s">
        <v>349</v>
      </c>
      <c r="D63" s="270"/>
      <c r="E63" s="196">
        <v>0</v>
      </c>
      <c r="F63" s="196">
        <v>0</v>
      </c>
      <c r="G63" s="253"/>
      <c r="H63" s="45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row>
    <row r="64" spans="1:825" ht="18.75" x14ac:dyDescent="0.3">
      <c r="A64" s="189" t="s">
        <v>186</v>
      </c>
      <c r="B64" s="234"/>
      <c r="C64" s="234"/>
      <c r="D64" s="270"/>
      <c r="E64" s="197">
        <f>SUM(E62:E63)</f>
        <v>0</v>
      </c>
      <c r="F64" s="197">
        <f>SUM(F62:F63)</f>
        <v>0</v>
      </c>
      <c r="G64" s="254">
        <f>F64-E64</f>
        <v>0</v>
      </c>
      <c r="H64" s="453"/>
    </row>
    <row r="65" spans="1:825" ht="18.75" x14ac:dyDescent="0.3">
      <c r="A65" s="183" t="s">
        <v>244</v>
      </c>
      <c r="B65" s="234"/>
      <c r="C65" s="234"/>
      <c r="D65" s="270"/>
      <c r="E65" s="197"/>
      <c r="F65" s="197"/>
      <c r="G65" s="253"/>
      <c r="H65" s="453"/>
    </row>
    <row r="66" spans="1:825" ht="18.75" x14ac:dyDescent="0.3">
      <c r="A66" s="229" t="s">
        <v>144</v>
      </c>
      <c r="B66" s="234" t="s">
        <v>354</v>
      </c>
      <c r="C66" s="234" t="s">
        <v>349</v>
      </c>
      <c r="D66" s="270"/>
      <c r="E66" s="196">
        <v>0</v>
      </c>
      <c r="F66" s="196">
        <v>0</v>
      </c>
      <c r="G66" s="253"/>
      <c r="H66" s="453"/>
    </row>
    <row r="67" spans="1:825" ht="18.75" x14ac:dyDescent="0.3">
      <c r="A67" s="229" t="s">
        <v>144</v>
      </c>
      <c r="B67" s="234" t="s">
        <v>354</v>
      </c>
      <c r="C67" s="234" t="s">
        <v>349</v>
      </c>
      <c r="D67" s="270"/>
      <c r="E67" s="196">
        <v>0</v>
      </c>
      <c r="F67" s="196">
        <v>0</v>
      </c>
      <c r="G67" s="253"/>
      <c r="H67" s="453"/>
    </row>
    <row r="68" spans="1:825" ht="18.75" x14ac:dyDescent="0.3">
      <c r="A68" s="189" t="s">
        <v>187</v>
      </c>
      <c r="B68" s="234"/>
      <c r="C68" s="234"/>
      <c r="D68" s="270"/>
      <c r="E68" s="197">
        <f>SUM(E66:E67)</f>
        <v>0</v>
      </c>
      <c r="F68" s="197">
        <f>SUM(F66:F67)</f>
        <v>0</v>
      </c>
      <c r="G68" s="254">
        <f>F68-E68</f>
        <v>0</v>
      </c>
      <c r="H68" s="453"/>
    </row>
    <row r="69" spans="1:825" ht="18.75" x14ac:dyDescent="0.3">
      <c r="A69" s="183" t="s">
        <v>245</v>
      </c>
      <c r="B69" s="234"/>
      <c r="C69" s="234"/>
      <c r="D69" s="270"/>
      <c r="E69" s="197"/>
      <c r="F69" s="197"/>
      <c r="G69" s="253"/>
      <c r="H69" s="453"/>
    </row>
    <row r="70" spans="1:825" ht="18.75" x14ac:dyDescent="0.3">
      <c r="A70" s="229" t="s">
        <v>144</v>
      </c>
      <c r="B70" s="234" t="s">
        <v>354</v>
      </c>
      <c r="C70" s="234" t="s">
        <v>349</v>
      </c>
      <c r="D70" s="270"/>
      <c r="E70" s="197">
        <v>0</v>
      </c>
      <c r="F70" s="197">
        <v>0</v>
      </c>
      <c r="G70" s="253"/>
      <c r="H70" s="453"/>
    </row>
    <row r="71" spans="1:825" s="156" customFormat="1" ht="18.75" x14ac:dyDescent="0.3">
      <c r="A71" s="229" t="s">
        <v>144</v>
      </c>
      <c r="B71" s="234" t="s">
        <v>354</v>
      </c>
      <c r="C71" s="234" t="s">
        <v>349</v>
      </c>
      <c r="D71" s="270"/>
      <c r="E71" s="196">
        <v>0</v>
      </c>
      <c r="F71" s="196">
        <v>0</v>
      </c>
      <c r="G71" s="253"/>
      <c r="H71" s="453"/>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row>
    <row r="72" spans="1:825" ht="18.75" x14ac:dyDescent="0.3">
      <c r="A72" s="184" t="s">
        <v>246</v>
      </c>
      <c r="B72" s="234"/>
      <c r="C72" s="234"/>
      <c r="D72" s="270"/>
      <c r="E72" s="197">
        <f>SUM(E70:E71)</f>
        <v>0</v>
      </c>
      <c r="F72" s="197">
        <f>SUM(F70:F71)</f>
        <v>0</v>
      </c>
      <c r="G72" s="254">
        <f>F72-E72</f>
        <v>0</v>
      </c>
      <c r="H72" s="453"/>
    </row>
    <row r="73" spans="1:825" ht="18.75" x14ac:dyDescent="0.3">
      <c r="A73" s="183" t="s">
        <v>247</v>
      </c>
      <c r="B73" s="234"/>
      <c r="C73" s="234"/>
      <c r="D73" s="270"/>
      <c r="E73" s="197"/>
      <c r="F73" s="197"/>
      <c r="G73" s="253"/>
      <c r="H73" s="453"/>
    </row>
    <row r="74" spans="1:825" ht="18.75" x14ac:dyDescent="0.3">
      <c r="A74" s="229" t="s">
        <v>144</v>
      </c>
      <c r="B74" s="234" t="s">
        <v>354</v>
      </c>
      <c r="C74" s="234" t="s">
        <v>349</v>
      </c>
      <c r="D74" s="270"/>
      <c r="E74" s="196">
        <v>0</v>
      </c>
      <c r="F74" s="196">
        <v>0</v>
      </c>
      <c r="G74" s="253"/>
      <c r="H74" s="453"/>
    </row>
    <row r="75" spans="1:825" ht="18.75" x14ac:dyDescent="0.3">
      <c r="A75" s="229" t="s">
        <v>144</v>
      </c>
      <c r="B75" s="234" t="s">
        <v>354</v>
      </c>
      <c r="C75" s="234" t="s">
        <v>349</v>
      </c>
      <c r="D75" s="270"/>
      <c r="E75" s="196">
        <v>0</v>
      </c>
      <c r="F75" s="196">
        <v>0</v>
      </c>
      <c r="G75" s="253"/>
      <c r="H75" s="453"/>
    </row>
    <row r="76" spans="1:825" ht="18.75" x14ac:dyDescent="0.3">
      <c r="A76" s="184" t="s">
        <v>248</v>
      </c>
      <c r="B76" s="234"/>
      <c r="C76" s="234"/>
      <c r="D76" s="270"/>
      <c r="E76" s="197">
        <f>SUM(E74:E75)</f>
        <v>0</v>
      </c>
      <c r="F76" s="197">
        <f>SUM(F74:F75)</f>
        <v>0</v>
      </c>
      <c r="G76" s="254">
        <f>F76-E76</f>
        <v>0</v>
      </c>
      <c r="H76" s="453"/>
    </row>
    <row r="77" spans="1:825" ht="18.75" x14ac:dyDescent="0.3">
      <c r="A77" s="183" t="s">
        <v>249</v>
      </c>
      <c r="B77" s="234"/>
      <c r="C77" s="234"/>
      <c r="D77" s="270"/>
      <c r="E77" s="197"/>
      <c r="F77" s="197"/>
      <c r="G77" s="253"/>
      <c r="H77" s="453"/>
    </row>
    <row r="78" spans="1:825" ht="18.75" x14ac:dyDescent="0.3">
      <c r="A78" s="229" t="s">
        <v>144</v>
      </c>
      <c r="B78" s="234" t="s">
        <v>354</v>
      </c>
      <c r="C78" s="234" t="s">
        <v>349</v>
      </c>
      <c r="D78" s="270"/>
      <c r="E78" s="196">
        <v>0</v>
      </c>
      <c r="F78" s="196">
        <v>0</v>
      </c>
      <c r="G78" s="253"/>
      <c r="H78" s="453"/>
    </row>
    <row r="79" spans="1:825" s="156" customFormat="1" ht="18.75" x14ac:dyDescent="0.3">
      <c r="A79" s="229" t="s">
        <v>144</v>
      </c>
      <c r="B79" s="234" t="s">
        <v>354</v>
      </c>
      <c r="C79" s="234" t="s">
        <v>349</v>
      </c>
      <c r="D79" s="270"/>
      <c r="E79" s="196">
        <v>0</v>
      </c>
      <c r="F79" s="196">
        <v>0</v>
      </c>
      <c r="G79" s="253"/>
      <c r="H79" s="453"/>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row>
    <row r="80" spans="1:825" ht="18.75" x14ac:dyDescent="0.3">
      <c r="A80" s="184" t="s">
        <v>250</v>
      </c>
      <c r="B80" s="234"/>
      <c r="C80" s="234"/>
      <c r="D80" s="270"/>
      <c r="E80" s="197">
        <f>SUM(E78:E79)</f>
        <v>0</v>
      </c>
      <c r="F80" s="197">
        <f>SUM(F78:F79)</f>
        <v>0</v>
      </c>
      <c r="G80" s="254">
        <f>F80-E80</f>
        <v>0</v>
      </c>
      <c r="H80" s="453"/>
    </row>
    <row r="81" spans="1:825" ht="24.75" customHeight="1" x14ac:dyDescent="0.3">
      <c r="A81" s="430" t="s">
        <v>188</v>
      </c>
      <c r="B81" s="232"/>
      <c r="C81" s="232"/>
      <c r="D81" s="271"/>
      <c r="E81" s="199"/>
      <c r="F81" s="199"/>
      <c r="G81" s="255"/>
      <c r="H81" s="381"/>
    </row>
    <row r="82" spans="1:825" ht="18.75" x14ac:dyDescent="0.3">
      <c r="A82" s="185" t="s">
        <v>251</v>
      </c>
      <c r="B82" s="232"/>
      <c r="C82" s="232"/>
      <c r="D82" s="271"/>
      <c r="E82" s="199"/>
      <c r="F82" s="199"/>
      <c r="G82" s="255"/>
      <c r="H82" s="381"/>
    </row>
    <row r="83" spans="1:825" ht="18.75" x14ac:dyDescent="0.3">
      <c r="A83" s="230" t="s">
        <v>144</v>
      </c>
      <c r="B83" s="232" t="s">
        <v>354</v>
      </c>
      <c r="C83" s="232" t="s">
        <v>349</v>
      </c>
      <c r="D83" s="271"/>
      <c r="E83" s="198">
        <v>0</v>
      </c>
      <c r="F83" s="198">
        <v>0</v>
      </c>
      <c r="G83" s="255"/>
      <c r="H83" s="381"/>
    </row>
    <row r="84" spans="1:825" ht="18.75" x14ac:dyDescent="0.3">
      <c r="A84" s="230" t="s">
        <v>144</v>
      </c>
      <c r="B84" s="232" t="s">
        <v>354</v>
      </c>
      <c r="C84" s="232" t="s">
        <v>349</v>
      </c>
      <c r="D84" s="271"/>
      <c r="E84" s="198">
        <v>0</v>
      </c>
      <c r="F84" s="198">
        <v>0</v>
      </c>
      <c r="G84" s="255"/>
      <c r="H84" s="381"/>
    </row>
    <row r="85" spans="1:825" ht="18.75" x14ac:dyDescent="0.3">
      <c r="A85" s="191" t="s">
        <v>189</v>
      </c>
      <c r="B85" s="232"/>
      <c r="C85" s="232"/>
      <c r="D85" s="271"/>
      <c r="E85" s="199">
        <f>SUM(E83:E84)</f>
        <v>0</v>
      </c>
      <c r="F85" s="199">
        <f>SUM(F83:F84)</f>
        <v>0</v>
      </c>
      <c r="G85" s="256">
        <f>F85-E85</f>
        <v>0</v>
      </c>
      <c r="H85" s="381"/>
    </row>
    <row r="86" spans="1:825" s="129" customFormat="1" ht="18.75" x14ac:dyDescent="0.3">
      <c r="A86" s="185" t="s">
        <v>252</v>
      </c>
      <c r="B86" s="232"/>
      <c r="C86" s="232"/>
      <c r="D86" s="271"/>
      <c r="E86" s="199"/>
      <c r="F86" s="199"/>
      <c r="G86" s="255"/>
      <c r="H86" s="381"/>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row>
    <row r="87" spans="1:825" s="129" customFormat="1" ht="18.75" x14ac:dyDescent="0.3">
      <c r="A87" s="230" t="s">
        <v>144</v>
      </c>
      <c r="B87" s="232" t="s">
        <v>354</v>
      </c>
      <c r="C87" s="232" t="s">
        <v>349</v>
      </c>
      <c r="D87" s="271"/>
      <c r="E87" s="198">
        <v>0</v>
      </c>
      <c r="F87" s="198">
        <v>0</v>
      </c>
      <c r="G87" s="255"/>
      <c r="H87" s="381"/>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row>
    <row r="88" spans="1:825" s="156" customFormat="1" ht="18.75" x14ac:dyDescent="0.3">
      <c r="A88" s="230" t="s">
        <v>144</v>
      </c>
      <c r="B88" s="232" t="s">
        <v>354</v>
      </c>
      <c r="C88" s="232" t="s">
        <v>349</v>
      </c>
      <c r="D88" s="271"/>
      <c r="E88" s="198">
        <v>0</v>
      </c>
      <c r="F88" s="198">
        <v>0</v>
      </c>
      <c r="G88" s="255"/>
      <c r="H88" s="381"/>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row>
    <row r="89" spans="1:825" ht="18.75" x14ac:dyDescent="0.3">
      <c r="A89" s="191" t="s">
        <v>190</v>
      </c>
      <c r="B89" s="232"/>
      <c r="C89" s="232"/>
      <c r="D89" s="271"/>
      <c r="E89" s="199">
        <f>SUM(E87:E88)</f>
        <v>0</v>
      </c>
      <c r="F89" s="199">
        <f>SUM(F87:F88)</f>
        <v>0</v>
      </c>
      <c r="G89" s="255"/>
      <c r="H89" s="381"/>
    </row>
    <row r="90" spans="1:825" ht="18.75" x14ac:dyDescent="0.3">
      <c r="A90" s="185" t="s">
        <v>253</v>
      </c>
      <c r="B90" s="232"/>
      <c r="C90" s="232"/>
      <c r="D90" s="271"/>
      <c r="E90" s="199"/>
      <c r="F90" s="199"/>
      <c r="G90" s="255"/>
      <c r="H90" s="381"/>
    </row>
    <row r="91" spans="1:825" ht="18.75" x14ac:dyDescent="0.3">
      <c r="A91" s="230" t="s">
        <v>144</v>
      </c>
      <c r="B91" s="232" t="s">
        <v>354</v>
      </c>
      <c r="C91" s="232" t="s">
        <v>349</v>
      </c>
      <c r="D91" s="271"/>
      <c r="E91" s="198">
        <v>0</v>
      </c>
      <c r="F91" s="198">
        <v>0</v>
      </c>
      <c r="G91" s="255"/>
      <c r="H91" s="381"/>
    </row>
    <row r="92" spans="1:825" ht="18.75" x14ac:dyDescent="0.3">
      <c r="A92" s="230" t="s">
        <v>144</v>
      </c>
      <c r="B92" s="232" t="s">
        <v>354</v>
      </c>
      <c r="C92" s="232" t="s">
        <v>349</v>
      </c>
      <c r="D92" s="271"/>
      <c r="E92" s="198">
        <v>0</v>
      </c>
      <c r="F92" s="198">
        <v>0</v>
      </c>
      <c r="G92" s="255"/>
      <c r="H92" s="381"/>
    </row>
    <row r="93" spans="1:825" ht="18.75" x14ac:dyDescent="0.3">
      <c r="A93" s="186" t="s">
        <v>254</v>
      </c>
      <c r="B93" s="232"/>
      <c r="C93" s="232"/>
      <c r="D93" s="271"/>
      <c r="E93" s="199">
        <f>SUM(E91:E92)</f>
        <v>0</v>
      </c>
      <c r="F93" s="199">
        <f>SUM(F91:F92)</f>
        <v>0</v>
      </c>
      <c r="G93" s="255"/>
      <c r="H93" s="381"/>
    </row>
    <row r="94" spans="1:825" s="252" customFormat="1" ht="18.75" x14ac:dyDescent="0.3">
      <c r="A94" s="411" t="s">
        <v>153</v>
      </c>
      <c r="B94" s="251"/>
      <c r="C94" s="251"/>
      <c r="D94" s="451">
        <f>'Progress report 2020'!F94</f>
        <v>0</v>
      </c>
      <c r="E94" s="415">
        <f>E59+E64+E68+E72+E76+E80+E85+E89+E93</f>
        <v>0</v>
      </c>
      <c r="F94" s="415">
        <f>F59+F64+F68+F72+F76+F80+F85+F89+F93</f>
        <v>0</v>
      </c>
      <c r="G94" s="416">
        <f>D94+F94-E94</f>
        <v>0</v>
      </c>
      <c r="H94" s="411"/>
    </row>
    <row r="95" spans="1:825" ht="21" x14ac:dyDescent="0.35">
      <c r="A95" s="431" t="s">
        <v>147</v>
      </c>
      <c r="B95" s="235"/>
      <c r="C95" s="235"/>
      <c r="D95" s="272"/>
      <c r="E95" s="224"/>
      <c r="F95" s="224"/>
      <c r="G95" s="263"/>
      <c r="H95" s="2"/>
    </row>
    <row r="96" spans="1:825" ht="24.75" customHeight="1" x14ac:dyDescent="0.3">
      <c r="A96" s="409" t="s">
        <v>191</v>
      </c>
      <c r="B96" s="231"/>
      <c r="C96" s="231"/>
      <c r="D96" s="192"/>
      <c r="E96" s="225"/>
      <c r="F96" s="225"/>
      <c r="G96" s="426"/>
      <c r="H96" s="454"/>
    </row>
    <row r="97" spans="1:8" ht="18.75" customHeight="1" x14ac:dyDescent="0.3">
      <c r="A97" s="231" t="s">
        <v>148</v>
      </c>
      <c r="B97" s="231" t="s">
        <v>355</v>
      </c>
      <c r="C97" s="231"/>
      <c r="D97" s="192"/>
      <c r="E97" s="225">
        <v>0</v>
      </c>
      <c r="F97" s="225">
        <v>0</v>
      </c>
      <c r="G97" s="426"/>
      <c r="H97" s="454"/>
    </row>
    <row r="98" spans="1:8" ht="18.75" x14ac:dyDescent="0.3">
      <c r="A98" s="231" t="s">
        <v>148</v>
      </c>
      <c r="B98" s="231" t="s">
        <v>355</v>
      </c>
      <c r="C98" s="231"/>
      <c r="D98" s="192"/>
      <c r="E98" s="225">
        <v>0</v>
      </c>
      <c r="F98" s="225">
        <v>0</v>
      </c>
      <c r="G98" s="426"/>
      <c r="H98" s="454"/>
    </row>
    <row r="99" spans="1:8" ht="18.75" x14ac:dyDescent="0.3">
      <c r="A99" s="181" t="s">
        <v>192</v>
      </c>
      <c r="B99" s="231"/>
      <c r="C99" s="231"/>
      <c r="D99" s="192"/>
      <c r="E99" s="228">
        <f>SUM(E97:E98)</f>
        <v>0</v>
      </c>
      <c r="F99" s="228">
        <f>SUM(F97:F98)</f>
        <v>0</v>
      </c>
      <c r="G99" s="257">
        <f>F99-E99</f>
        <v>0</v>
      </c>
      <c r="H99" s="454"/>
    </row>
    <row r="100" spans="1:8" ht="18.75" x14ac:dyDescent="0.3">
      <c r="A100" s="437" t="s">
        <v>193</v>
      </c>
      <c r="B100" s="229"/>
      <c r="C100" s="229"/>
      <c r="D100" s="266"/>
      <c r="E100" s="227"/>
      <c r="F100" s="227"/>
      <c r="G100" s="254"/>
      <c r="H100" s="380"/>
    </row>
    <row r="101" spans="1:8" ht="18.75" x14ac:dyDescent="0.3">
      <c r="A101" s="183" t="s">
        <v>194</v>
      </c>
      <c r="B101" s="229"/>
      <c r="C101" s="229"/>
      <c r="D101" s="266"/>
      <c r="E101" s="196"/>
      <c r="F101" s="196"/>
      <c r="G101" s="254"/>
      <c r="H101" s="380"/>
    </row>
    <row r="102" spans="1:8" ht="18.75" x14ac:dyDescent="0.3">
      <c r="A102" s="229" t="s">
        <v>148</v>
      </c>
      <c r="B102" s="229" t="s">
        <v>355</v>
      </c>
      <c r="C102" s="229"/>
      <c r="D102" s="266"/>
      <c r="E102" s="196">
        <v>0</v>
      </c>
      <c r="F102" s="196">
        <v>0</v>
      </c>
      <c r="G102" s="254"/>
      <c r="H102" s="380"/>
    </row>
    <row r="103" spans="1:8" ht="18.75" x14ac:dyDescent="0.3">
      <c r="A103" s="229" t="s">
        <v>148</v>
      </c>
      <c r="B103" s="229" t="s">
        <v>355</v>
      </c>
      <c r="C103" s="229"/>
      <c r="D103" s="266"/>
      <c r="E103" s="196">
        <v>0</v>
      </c>
      <c r="F103" s="196">
        <v>0</v>
      </c>
      <c r="G103" s="254"/>
      <c r="H103" s="380"/>
    </row>
    <row r="104" spans="1:8" ht="18.75" x14ac:dyDescent="0.3">
      <c r="A104" s="184" t="s">
        <v>195</v>
      </c>
      <c r="B104" s="229"/>
      <c r="C104" s="229"/>
      <c r="D104" s="266"/>
      <c r="E104" s="197">
        <f>SUM(E102:E103)</f>
        <v>0</v>
      </c>
      <c r="F104" s="197">
        <f>SUM(F102:F103)</f>
        <v>0</v>
      </c>
      <c r="G104" s="254">
        <f t="shared" ref="G104:G133" si="0">F104-E104</f>
        <v>0</v>
      </c>
      <c r="H104" s="380"/>
    </row>
    <row r="105" spans="1:8" ht="18.75" x14ac:dyDescent="0.3">
      <c r="A105" s="183" t="s">
        <v>196</v>
      </c>
      <c r="B105" s="229"/>
      <c r="C105" s="229"/>
      <c r="D105" s="266"/>
      <c r="E105" s="196"/>
      <c r="F105" s="196"/>
      <c r="G105" s="254"/>
      <c r="H105" s="380"/>
    </row>
    <row r="106" spans="1:8" ht="18.75" x14ac:dyDescent="0.3">
      <c r="A106" s="229" t="s">
        <v>148</v>
      </c>
      <c r="B106" s="229" t="s">
        <v>355</v>
      </c>
      <c r="C106" s="229"/>
      <c r="D106" s="266"/>
      <c r="E106" s="196">
        <v>0</v>
      </c>
      <c r="F106" s="196">
        <v>0</v>
      </c>
      <c r="G106" s="254"/>
      <c r="H106" s="380"/>
    </row>
    <row r="107" spans="1:8" ht="18.75" x14ac:dyDescent="0.3">
      <c r="A107" s="229" t="s">
        <v>148</v>
      </c>
      <c r="B107" s="229" t="s">
        <v>355</v>
      </c>
      <c r="C107" s="229"/>
      <c r="D107" s="266"/>
      <c r="E107" s="196">
        <v>0</v>
      </c>
      <c r="F107" s="196">
        <v>0</v>
      </c>
      <c r="G107" s="254"/>
      <c r="H107" s="380"/>
    </row>
    <row r="108" spans="1:8" ht="18.75" x14ac:dyDescent="0.3">
      <c r="A108" s="184" t="s">
        <v>197</v>
      </c>
      <c r="B108" s="229"/>
      <c r="C108" s="229"/>
      <c r="D108" s="266"/>
      <c r="E108" s="197">
        <f>SUM(E106:E107)</f>
        <v>0</v>
      </c>
      <c r="F108" s="197">
        <f>SUM(F106:F107)</f>
        <v>0</v>
      </c>
      <c r="G108" s="254">
        <f t="shared" si="0"/>
        <v>0</v>
      </c>
      <c r="H108" s="380"/>
    </row>
    <row r="109" spans="1:8" ht="18.75" x14ac:dyDescent="0.3">
      <c r="A109" s="183" t="s">
        <v>198</v>
      </c>
      <c r="B109" s="229"/>
      <c r="C109" s="229"/>
      <c r="D109" s="266"/>
      <c r="E109" s="196"/>
      <c r="F109" s="196"/>
      <c r="G109" s="254"/>
      <c r="H109" s="380"/>
    </row>
    <row r="110" spans="1:8" ht="18.75" x14ac:dyDescent="0.3">
      <c r="A110" s="229" t="s">
        <v>148</v>
      </c>
      <c r="B110" s="229" t="s">
        <v>355</v>
      </c>
      <c r="C110" s="229"/>
      <c r="D110" s="266"/>
      <c r="E110" s="196">
        <v>0</v>
      </c>
      <c r="F110" s="196">
        <v>0</v>
      </c>
      <c r="G110" s="254"/>
      <c r="H110" s="380"/>
    </row>
    <row r="111" spans="1:8" ht="18.75" x14ac:dyDescent="0.3">
      <c r="A111" s="229" t="s">
        <v>148</v>
      </c>
      <c r="B111" s="229" t="s">
        <v>355</v>
      </c>
      <c r="C111" s="229"/>
      <c r="D111" s="266"/>
      <c r="E111" s="196">
        <v>0</v>
      </c>
      <c r="F111" s="196">
        <v>0</v>
      </c>
      <c r="G111" s="254"/>
      <c r="H111" s="380"/>
    </row>
    <row r="112" spans="1:8" ht="18.75" x14ac:dyDescent="0.3">
      <c r="A112" s="184" t="s">
        <v>199</v>
      </c>
      <c r="B112" s="229"/>
      <c r="C112" s="229"/>
      <c r="D112" s="266"/>
      <c r="E112" s="197">
        <f>SUM(E110:E111)</f>
        <v>0</v>
      </c>
      <c r="F112" s="197">
        <f>SUM(F110:F111)</f>
        <v>0</v>
      </c>
      <c r="G112" s="254">
        <f t="shared" si="0"/>
        <v>0</v>
      </c>
      <c r="H112" s="380"/>
    </row>
    <row r="113" spans="1:825" ht="18.75" x14ac:dyDescent="0.3">
      <c r="A113" s="183" t="s">
        <v>200</v>
      </c>
      <c r="B113" s="229"/>
      <c r="C113" s="229"/>
      <c r="D113" s="266"/>
      <c r="E113" s="196"/>
      <c r="F113" s="196"/>
      <c r="G113" s="254"/>
      <c r="H113" s="380"/>
    </row>
    <row r="114" spans="1:825" ht="18.75" x14ac:dyDescent="0.3">
      <c r="A114" s="229" t="s">
        <v>148</v>
      </c>
      <c r="B114" s="229" t="s">
        <v>355</v>
      </c>
      <c r="C114" s="229"/>
      <c r="D114" s="266"/>
      <c r="E114" s="196">
        <v>0</v>
      </c>
      <c r="F114" s="196">
        <v>0</v>
      </c>
      <c r="G114" s="254"/>
      <c r="H114" s="380"/>
    </row>
    <row r="115" spans="1:825" ht="18.75" x14ac:dyDescent="0.3">
      <c r="A115" s="229" t="s">
        <v>148</v>
      </c>
      <c r="B115" s="229" t="s">
        <v>355</v>
      </c>
      <c r="C115" s="229"/>
      <c r="D115" s="266"/>
      <c r="E115" s="196">
        <v>0</v>
      </c>
      <c r="F115" s="196">
        <v>0</v>
      </c>
      <c r="G115" s="254"/>
      <c r="H115" s="380"/>
    </row>
    <row r="116" spans="1:825" ht="18.75" x14ac:dyDescent="0.3">
      <c r="A116" s="184" t="s">
        <v>201</v>
      </c>
      <c r="B116" s="229"/>
      <c r="C116" s="229"/>
      <c r="D116" s="266"/>
      <c r="E116" s="197">
        <f>SUM(E114:E115)</f>
        <v>0</v>
      </c>
      <c r="F116" s="197">
        <f>SUM(F114:F115)</f>
        <v>0</v>
      </c>
      <c r="G116" s="254">
        <f t="shared" si="0"/>
        <v>0</v>
      </c>
      <c r="H116" s="380"/>
    </row>
    <row r="117" spans="1:825" ht="18.75" x14ac:dyDescent="0.3">
      <c r="A117" s="183" t="s">
        <v>202</v>
      </c>
      <c r="B117" s="229"/>
      <c r="C117" s="229"/>
      <c r="D117" s="266"/>
      <c r="E117" s="196"/>
      <c r="F117" s="196"/>
      <c r="G117" s="254"/>
      <c r="H117" s="380"/>
    </row>
    <row r="118" spans="1:825" ht="18.75" x14ac:dyDescent="0.3">
      <c r="A118" s="229" t="s">
        <v>148</v>
      </c>
      <c r="B118" s="229" t="s">
        <v>355</v>
      </c>
      <c r="C118" s="229"/>
      <c r="D118" s="266"/>
      <c r="E118" s="196">
        <v>0</v>
      </c>
      <c r="F118" s="196">
        <v>0</v>
      </c>
      <c r="G118" s="254"/>
      <c r="H118" s="380"/>
    </row>
    <row r="119" spans="1:825" ht="18.75" x14ac:dyDescent="0.3">
      <c r="A119" s="229" t="s">
        <v>148</v>
      </c>
      <c r="B119" s="229" t="s">
        <v>355</v>
      </c>
      <c r="C119" s="229"/>
      <c r="D119" s="266"/>
      <c r="E119" s="196">
        <v>0</v>
      </c>
      <c r="F119" s="196">
        <v>0</v>
      </c>
      <c r="G119" s="254"/>
      <c r="H119" s="380"/>
    </row>
    <row r="120" spans="1:825" ht="18.75" x14ac:dyDescent="0.3">
      <c r="A120" s="184" t="s">
        <v>203</v>
      </c>
      <c r="B120" s="229"/>
      <c r="C120" s="229"/>
      <c r="D120" s="266"/>
      <c r="E120" s="197">
        <f>SUM(E118:E119)</f>
        <v>0</v>
      </c>
      <c r="F120" s="197">
        <f>SUM(F118:F119)</f>
        <v>0</v>
      </c>
      <c r="G120" s="254">
        <f t="shared" si="0"/>
        <v>0</v>
      </c>
      <c r="H120" s="380"/>
    </row>
    <row r="121" spans="1:825" ht="24.75" customHeight="1" x14ac:dyDescent="0.3">
      <c r="A121" s="434" t="s">
        <v>204</v>
      </c>
      <c r="B121" s="230"/>
      <c r="C121" s="230"/>
      <c r="D121" s="193"/>
      <c r="E121" s="199"/>
      <c r="F121" s="199"/>
      <c r="G121" s="256"/>
      <c r="H121" s="455"/>
    </row>
    <row r="122" spans="1:825" ht="18.75" x14ac:dyDescent="0.3">
      <c r="A122" s="185" t="s">
        <v>205</v>
      </c>
      <c r="B122" s="230"/>
      <c r="C122" s="230"/>
      <c r="D122" s="193"/>
      <c r="E122" s="198"/>
      <c r="F122" s="198"/>
      <c r="G122" s="256"/>
      <c r="H122" s="455"/>
    </row>
    <row r="123" spans="1:825" ht="18.75" x14ac:dyDescent="0.3">
      <c r="A123" s="230" t="s">
        <v>148</v>
      </c>
      <c r="B123" s="230" t="s">
        <v>355</v>
      </c>
      <c r="C123" s="230"/>
      <c r="D123" s="193"/>
      <c r="E123" s="198">
        <v>0</v>
      </c>
      <c r="F123" s="198">
        <v>0</v>
      </c>
      <c r="G123" s="256"/>
      <c r="H123" s="455"/>
    </row>
    <row r="124" spans="1:825" s="17" customFormat="1" ht="18.75" x14ac:dyDescent="0.3">
      <c r="A124" s="230" t="s">
        <v>148</v>
      </c>
      <c r="B124" s="230" t="s">
        <v>355</v>
      </c>
      <c r="C124" s="230"/>
      <c r="D124" s="193"/>
      <c r="E124" s="198">
        <v>0</v>
      </c>
      <c r="F124" s="198">
        <v>0</v>
      </c>
      <c r="G124" s="256"/>
      <c r="H124" s="455"/>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row>
    <row r="125" spans="1:825" ht="18.75" x14ac:dyDescent="0.3">
      <c r="A125" s="186" t="s">
        <v>206</v>
      </c>
      <c r="B125" s="230"/>
      <c r="C125" s="230"/>
      <c r="D125" s="193"/>
      <c r="E125" s="199">
        <f>SUM(E123:E124)</f>
        <v>0</v>
      </c>
      <c r="F125" s="199">
        <f>SUM(F123:F124)</f>
        <v>0</v>
      </c>
      <c r="G125" s="256">
        <f t="shared" si="0"/>
        <v>0</v>
      </c>
      <c r="H125" s="455"/>
    </row>
    <row r="126" spans="1:825" s="158" customFormat="1" ht="18.75" x14ac:dyDescent="0.3">
      <c r="A126" s="185" t="s">
        <v>207</v>
      </c>
      <c r="B126" s="230"/>
      <c r="C126" s="230"/>
      <c r="D126" s="193"/>
      <c r="E126" s="198"/>
      <c r="F126" s="198"/>
      <c r="G126" s="256"/>
      <c r="H126" s="455"/>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row>
    <row r="127" spans="1:825" s="158" customFormat="1" ht="18.75" x14ac:dyDescent="0.3">
      <c r="A127" s="230" t="s">
        <v>148</v>
      </c>
      <c r="B127" s="230" t="s">
        <v>355</v>
      </c>
      <c r="C127" s="230"/>
      <c r="D127" s="193"/>
      <c r="E127" s="198">
        <v>0</v>
      </c>
      <c r="F127" s="198">
        <v>0</v>
      </c>
      <c r="G127" s="256"/>
      <c r="H127" s="455"/>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row>
    <row r="128" spans="1:825" s="5" customFormat="1" ht="18.75" x14ac:dyDescent="0.3">
      <c r="A128" s="230" t="s">
        <v>148</v>
      </c>
      <c r="B128" s="230" t="s">
        <v>355</v>
      </c>
      <c r="C128" s="230"/>
      <c r="D128" s="193"/>
      <c r="E128" s="198">
        <v>0</v>
      </c>
      <c r="F128" s="198">
        <v>0</v>
      </c>
      <c r="G128" s="256"/>
      <c r="H128" s="455"/>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row>
    <row r="129" spans="1:825" s="148" customFormat="1" ht="18.75" x14ac:dyDescent="0.3">
      <c r="A129" s="186" t="s">
        <v>208</v>
      </c>
      <c r="B129" s="230"/>
      <c r="C129" s="230"/>
      <c r="D129" s="193"/>
      <c r="E129" s="199">
        <f>SUM(E127:E128)</f>
        <v>0</v>
      </c>
      <c r="F129" s="199">
        <f>SUM(F127:F128)</f>
        <v>0</v>
      </c>
      <c r="G129" s="256">
        <f t="shared" si="0"/>
        <v>0</v>
      </c>
      <c r="H129" s="455"/>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row>
    <row r="130" spans="1:825" s="148" customFormat="1" ht="18.75" x14ac:dyDescent="0.3">
      <c r="A130" s="185" t="s">
        <v>209</v>
      </c>
      <c r="B130" s="230"/>
      <c r="C130" s="230"/>
      <c r="D130" s="193"/>
      <c r="E130" s="198"/>
      <c r="F130" s="198"/>
      <c r="G130" s="256"/>
      <c r="H130" s="455"/>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row>
    <row r="131" spans="1:825" s="148" customFormat="1" ht="18.75" x14ac:dyDescent="0.3">
      <c r="A131" s="230" t="s">
        <v>148</v>
      </c>
      <c r="B131" s="230" t="s">
        <v>355</v>
      </c>
      <c r="C131" s="230"/>
      <c r="D131" s="193"/>
      <c r="E131" s="198">
        <v>0</v>
      </c>
      <c r="F131" s="198">
        <v>0</v>
      </c>
      <c r="G131" s="256"/>
      <c r="H131" s="455"/>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row>
    <row r="132" spans="1:825" s="159" customFormat="1" ht="18.75" x14ac:dyDescent="0.3">
      <c r="A132" s="230" t="s">
        <v>148</v>
      </c>
      <c r="B132" s="230" t="s">
        <v>355</v>
      </c>
      <c r="C132" s="230"/>
      <c r="D132" s="193"/>
      <c r="E132" s="198">
        <v>0</v>
      </c>
      <c r="F132" s="198">
        <v>0</v>
      </c>
      <c r="G132" s="256"/>
      <c r="H132" s="455"/>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row>
    <row r="133" spans="1:825" s="158" customFormat="1" ht="18.75" x14ac:dyDescent="0.3">
      <c r="A133" s="186" t="s">
        <v>210</v>
      </c>
      <c r="B133" s="230"/>
      <c r="C133" s="230"/>
      <c r="D133" s="193"/>
      <c r="E133" s="199">
        <f>SUM(E131:E132)</f>
        <v>0</v>
      </c>
      <c r="F133" s="199">
        <f>SUM(F131:F132)</f>
        <v>0</v>
      </c>
      <c r="G133" s="256">
        <f t="shared" si="0"/>
        <v>0</v>
      </c>
      <c r="H133" s="455"/>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row>
    <row r="134" spans="1:825" s="252" customFormat="1" ht="18.75" x14ac:dyDescent="0.3">
      <c r="A134" s="411" t="s">
        <v>154</v>
      </c>
      <c r="B134" s="251"/>
      <c r="C134" s="251"/>
      <c r="D134" s="451">
        <f>'Progress report 2020'!F134</f>
        <v>0</v>
      </c>
      <c r="E134" s="415">
        <f>E99+E104+E108+E112+E116+E120+E125+E129+E133</f>
        <v>0</v>
      </c>
      <c r="F134" s="415">
        <f>F99+F104+F108+F112+F116+F120+F125+F129+F133</f>
        <v>0</v>
      </c>
      <c r="G134" s="416">
        <f>D134+F134-E134</f>
        <v>0</v>
      </c>
      <c r="H134" s="411"/>
    </row>
    <row r="135" spans="1:825" s="2" customFormat="1" ht="21" x14ac:dyDescent="0.35">
      <c r="A135" s="433" t="s">
        <v>255</v>
      </c>
      <c r="B135" s="237"/>
      <c r="C135" s="237"/>
      <c r="D135" s="273"/>
      <c r="E135" s="202"/>
      <c r="F135" s="202"/>
      <c r="G135" s="260"/>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row>
    <row r="136" spans="1:825" s="1" customFormat="1" ht="24.75" customHeight="1" x14ac:dyDescent="0.3">
      <c r="A136" s="409" t="s">
        <v>211</v>
      </c>
      <c r="B136" s="231" t="s">
        <v>303</v>
      </c>
      <c r="C136" s="231"/>
      <c r="D136" s="192"/>
      <c r="E136" s="195">
        <f>E11*0%</f>
        <v>0</v>
      </c>
      <c r="F136" s="195">
        <f>F11*0%</f>
        <v>0</v>
      </c>
      <c r="G136" s="257">
        <f>F136-E136</f>
        <v>0</v>
      </c>
      <c r="H136" s="192"/>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row>
    <row r="137" spans="1:825" s="158" customFormat="1" ht="24.75" customHeight="1" x14ac:dyDescent="0.3">
      <c r="A137" s="434" t="s">
        <v>212</v>
      </c>
      <c r="B137" s="230"/>
      <c r="C137" s="230"/>
      <c r="D137" s="193"/>
      <c r="E137" s="198"/>
      <c r="F137" s="198"/>
      <c r="G137" s="256"/>
      <c r="H137" s="185"/>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row>
    <row r="138" spans="1:825" s="2" customFormat="1" ht="18.75" x14ac:dyDescent="0.3">
      <c r="A138" s="193" t="s">
        <v>213</v>
      </c>
      <c r="B138" s="230" t="s">
        <v>303</v>
      </c>
      <c r="C138" s="230"/>
      <c r="D138" s="193"/>
      <c r="E138" s="199">
        <f>E40*0%</f>
        <v>0</v>
      </c>
      <c r="F138" s="199">
        <f>F40*0%</f>
        <v>0</v>
      </c>
      <c r="G138" s="256">
        <f t="shared" ref="G138:G140" si="1">F138-E138</f>
        <v>0</v>
      </c>
      <c r="H138" s="185"/>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row>
    <row r="139" spans="1:825" s="2" customFormat="1" ht="18.75" x14ac:dyDescent="0.3">
      <c r="A139" s="193" t="s">
        <v>214</v>
      </c>
      <c r="B139" s="230" t="s">
        <v>303</v>
      </c>
      <c r="C139" s="230"/>
      <c r="D139" s="193"/>
      <c r="E139" s="199">
        <f>E46*0%</f>
        <v>0</v>
      </c>
      <c r="F139" s="199">
        <f>F46*0%</f>
        <v>0</v>
      </c>
      <c r="G139" s="256">
        <f t="shared" si="1"/>
        <v>0</v>
      </c>
      <c r="H139" s="185"/>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row>
    <row r="140" spans="1:825" s="2" customFormat="1" ht="18.75" x14ac:dyDescent="0.3">
      <c r="A140" s="193" t="s">
        <v>215</v>
      </c>
      <c r="B140" s="230" t="s">
        <v>303</v>
      </c>
      <c r="C140" s="230"/>
      <c r="D140" s="193"/>
      <c r="E140" s="199">
        <f>E52*0%</f>
        <v>0</v>
      </c>
      <c r="F140" s="199">
        <f>F52*0%</f>
        <v>0</v>
      </c>
      <c r="G140" s="256">
        <f t="shared" si="1"/>
        <v>0</v>
      </c>
      <c r="H140" s="185"/>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row>
    <row r="141" spans="1:825" s="252" customFormat="1" ht="18.75" x14ac:dyDescent="0.3">
      <c r="A141" s="411" t="s">
        <v>256</v>
      </c>
      <c r="B141" s="251"/>
      <c r="C141" s="251"/>
      <c r="D141" s="451">
        <f>'Progress report 2020'!F141</f>
        <v>0</v>
      </c>
      <c r="E141" s="415">
        <f>SUM(E136:E140)</f>
        <v>0</v>
      </c>
      <c r="F141" s="415">
        <f>SUM(F136:F140)</f>
        <v>0</v>
      </c>
      <c r="G141" s="416">
        <f>D141+F141-E141</f>
        <v>0</v>
      </c>
      <c r="H141" s="411"/>
    </row>
    <row r="142" spans="1:825" s="2" customFormat="1" ht="21" x14ac:dyDescent="0.35">
      <c r="A142" s="433" t="s">
        <v>257</v>
      </c>
      <c r="B142" s="237"/>
      <c r="C142" s="237"/>
      <c r="D142" s="273"/>
      <c r="E142" s="237"/>
      <c r="F142" s="237"/>
      <c r="G142" s="237"/>
      <c r="H142" s="237"/>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row>
    <row r="143" spans="1:825" s="2" customFormat="1" ht="24.75" customHeight="1" x14ac:dyDescent="0.3">
      <c r="A143" s="409" t="s">
        <v>216</v>
      </c>
      <c r="B143" s="231"/>
      <c r="C143" s="231"/>
      <c r="D143" s="192"/>
      <c r="E143" s="194"/>
      <c r="F143" s="194"/>
      <c r="G143" s="426"/>
      <c r="H143" s="454"/>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row>
    <row r="144" spans="1:825" s="2" customFormat="1" ht="18.75" customHeight="1" x14ac:dyDescent="0.3">
      <c r="A144" s="231" t="s">
        <v>149</v>
      </c>
      <c r="B144" s="231"/>
      <c r="C144" s="231"/>
      <c r="D144" s="192"/>
      <c r="E144" s="194">
        <v>0</v>
      </c>
      <c r="F144" s="194">
        <v>0</v>
      </c>
      <c r="G144" s="426"/>
      <c r="H144" s="45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row>
    <row r="145" spans="1:825" s="4" customFormat="1" ht="18.75" x14ac:dyDescent="0.3">
      <c r="A145" s="231" t="s">
        <v>149</v>
      </c>
      <c r="B145" s="231"/>
      <c r="C145" s="231"/>
      <c r="D145" s="192"/>
      <c r="E145" s="194">
        <v>0</v>
      </c>
      <c r="F145" s="194">
        <v>0</v>
      </c>
      <c r="G145" s="426"/>
      <c r="H145" s="454"/>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row>
    <row r="146" spans="1:825" s="5" customFormat="1" ht="18.75" x14ac:dyDescent="0.3">
      <c r="A146" s="188" t="s">
        <v>217</v>
      </c>
      <c r="B146" s="231"/>
      <c r="C146" s="231"/>
      <c r="D146" s="192"/>
      <c r="E146" s="195">
        <f>SUM(E144:E145)</f>
        <v>0</v>
      </c>
      <c r="F146" s="195">
        <f>SUM(F144:F145)</f>
        <v>0</v>
      </c>
      <c r="G146" s="257">
        <f>F146-E146</f>
        <v>0</v>
      </c>
      <c r="H146" s="454"/>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row>
    <row r="147" spans="1:825" s="5" customFormat="1" ht="18.75" x14ac:dyDescent="0.3">
      <c r="A147" s="430" t="s">
        <v>218</v>
      </c>
      <c r="B147" s="232"/>
      <c r="C147" s="232"/>
      <c r="D147" s="271"/>
      <c r="E147" s="198"/>
      <c r="F147" s="198"/>
      <c r="G147" s="255"/>
      <c r="H147" s="381"/>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row>
    <row r="148" spans="1:825" s="5" customFormat="1" ht="18.75" x14ac:dyDescent="0.3">
      <c r="A148" s="190" t="s">
        <v>219</v>
      </c>
      <c r="B148" s="232"/>
      <c r="C148" s="232"/>
      <c r="D148" s="271"/>
      <c r="E148" s="198"/>
      <c r="F148" s="198"/>
      <c r="G148" s="255"/>
      <c r="H148" s="381"/>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row>
    <row r="149" spans="1:825" s="5" customFormat="1" ht="18.75" x14ac:dyDescent="0.3">
      <c r="A149" s="232" t="s">
        <v>149</v>
      </c>
      <c r="B149" s="232"/>
      <c r="C149" s="232"/>
      <c r="D149" s="271"/>
      <c r="E149" s="198">
        <v>0</v>
      </c>
      <c r="F149" s="198">
        <v>0</v>
      </c>
      <c r="G149" s="255"/>
      <c r="H149" s="381"/>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row>
    <row r="150" spans="1:825" s="1" customFormat="1" ht="18.75" x14ac:dyDescent="0.3">
      <c r="A150" s="232" t="s">
        <v>149</v>
      </c>
      <c r="B150" s="232"/>
      <c r="C150" s="232"/>
      <c r="D150" s="271"/>
      <c r="E150" s="198">
        <v>0</v>
      </c>
      <c r="F150" s="198">
        <v>0</v>
      </c>
      <c r="G150" s="255"/>
      <c r="H150" s="381"/>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row>
    <row r="151" spans="1:825" s="160" customFormat="1" ht="18.75" x14ac:dyDescent="0.3">
      <c r="A151" s="191" t="s">
        <v>220</v>
      </c>
      <c r="B151" s="232"/>
      <c r="C151" s="232"/>
      <c r="D151" s="271"/>
      <c r="E151" s="199">
        <f>SUM(E149:E150)</f>
        <v>0</v>
      </c>
      <c r="F151" s="199">
        <f>SUM(F149:F150)</f>
        <v>0</v>
      </c>
      <c r="G151" s="256">
        <f>F151-E151</f>
        <v>0</v>
      </c>
      <c r="H151" s="38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row>
    <row r="152" spans="1:825" s="3" customFormat="1" ht="18.75" x14ac:dyDescent="0.3">
      <c r="A152" s="190" t="s">
        <v>221</v>
      </c>
      <c r="B152" s="232"/>
      <c r="C152" s="232"/>
      <c r="D152" s="271"/>
      <c r="E152" s="198"/>
      <c r="F152" s="198"/>
      <c r="G152" s="256"/>
      <c r="H152" s="381"/>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row>
    <row r="153" spans="1:825" s="3" customFormat="1" ht="18.75" x14ac:dyDescent="0.3">
      <c r="A153" s="232" t="s">
        <v>149</v>
      </c>
      <c r="B153" s="232"/>
      <c r="C153" s="232"/>
      <c r="D153" s="271"/>
      <c r="E153" s="198">
        <v>0</v>
      </c>
      <c r="F153" s="198">
        <v>0</v>
      </c>
      <c r="G153" s="256"/>
      <c r="H153" s="381"/>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row>
    <row r="154" spans="1:825" s="3" customFormat="1" ht="18.75" x14ac:dyDescent="0.3">
      <c r="A154" s="232" t="s">
        <v>149</v>
      </c>
      <c r="B154" s="238"/>
      <c r="C154" s="232"/>
      <c r="D154" s="271"/>
      <c r="E154" s="198">
        <v>0</v>
      </c>
      <c r="F154" s="198">
        <v>0</v>
      </c>
      <c r="G154" s="256"/>
      <c r="H154" s="381"/>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row>
    <row r="155" spans="1:825" s="3" customFormat="1" ht="18.75" x14ac:dyDescent="0.3">
      <c r="A155" s="191" t="s">
        <v>222</v>
      </c>
      <c r="B155" s="238"/>
      <c r="C155" s="232"/>
      <c r="D155" s="271"/>
      <c r="E155" s="199">
        <f>SUM(E153:E154)</f>
        <v>0</v>
      </c>
      <c r="F155" s="199">
        <f>SUM(F153:F154)</f>
        <v>0</v>
      </c>
      <c r="G155" s="256">
        <f t="shared" ref="G155:G159" si="2">F155-E155</f>
        <v>0</v>
      </c>
      <c r="H155" s="381"/>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row>
    <row r="156" spans="1:825" s="156" customFormat="1" ht="18.75" x14ac:dyDescent="0.3">
      <c r="A156" s="190" t="s">
        <v>223</v>
      </c>
      <c r="B156" s="238"/>
      <c r="C156" s="232"/>
      <c r="D156" s="271"/>
      <c r="E156" s="198"/>
      <c r="F156" s="198"/>
      <c r="G156" s="256"/>
      <c r="H156" s="381"/>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row>
    <row r="157" spans="1:825" s="156" customFormat="1" ht="18.75" x14ac:dyDescent="0.3">
      <c r="A157" s="232" t="s">
        <v>149</v>
      </c>
      <c r="B157" s="238"/>
      <c r="C157" s="232"/>
      <c r="D157" s="271"/>
      <c r="E157" s="198">
        <v>0</v>
      </c>
      <c r="F157" s="198">
        <v>0</v>
      </c>
      <c r="G157" s="256"/>
      <c r="H157" s="381"/>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row>
    <row r="158" spans="1:825" s="3" customFormat="1" ht="18.75" x14ac:dyDescent="0.3">
      <c r="A158" s="232" t="s">
        <v>149</v>
      </c>
      <c r="B158" s="238"/>
      <c r="C158" s="232"/>
      <c r="D158" s="271"/>
      <c r="E158" s="198">
        <v>0</v>
      </c>
      <c r="F158" s="198">
        <v>0</v>
      </c>
      <c r="G158" s="256"/>
      <c r="H158" s="381"/>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row>
    <row r="159" spans="1:825" s="3" customFormat="1" ht="18.75" x14ac:dyDescent="0.3">
      <c r="A159" s="191" t="s">
        <v>224</v>
      </c>
      <c r="B159" s="232"/>
      <c r="C159" s="232"/>
      <c r="D159" s="271"/>
      <c r="E159" s="199">
        <f>SUM(E157:E158)</f>
        <v>0</v>
      </c>
      <c r="F159" s="199">
        <f>SUM(F157:F158)</f>
        <v>0</v>
      </c>
      <c r="G159" s="256">
        <f t="shared" si="2"/>
        <v>0</v>
      </c>
      <c r="H159" s="381"/>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row>
    <row r="160" spans="1:825" s="252" customFormat="1" ht="18.75" x14ac:dyDescent="0.3">
      <c r="A160" s="411" t="s">
        <v>258</v>
      </c>
      <c r="B160" s="251"/>
      <c r="C160" s="251"/>
      <c r="D160" s="451">
        <f>'Progress report 2020'!F160</f>
        <v>0</v>
      </c>
      <c r="E160" s="415">
        <f>E159+E155+E151+E146</f>
        <v>0</v>
      </c>
      <c r="F160" s="415">
        <f>F159+F155+F151+F146</f>
        <v>0</v>
      </c>
      <c r="G160" s="416">
        <f>D160+F160-E160</f>
        <v>0</v>
      </c>
      <c r="H160" s="411"/>
    </row>
    <row r="161" spans="1:825" s="1" customFormat="1" ht="21" x14ac:dyDescent="0.35">
      <c r="A161" s="435" t="s">
        <v>259</v>
      </c>
      <c r="B161" s="242"/>
      <c r="C161" s="242"/>
      <c r="D161" s="184"/>
      <c r="E161" s="196"/>
      <c r="F161" s="196"/>
      <c r="G161" s="438"/>
      <c r="H161" s="456"/>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row>
    <row r="162" spans="1:825" s="157" customFormat="1" ht="18.75" x14ac:dyDescent="0.3">
      <c r="A162" s="183" t="s">
        <v>260</v>
      </c>
      <c r="B162" s="242"/>
      <c r="C162" s="242"/>
      <c r="D162" s="184"/>
      <c r="E162" s="196"/>
      <c r="F162" s="196"/>
      <c r="G162" s="438"/>
      <c r="H162" s="456"/>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row>
    <row r="163" spans="1:825" s="157" customFormat="1" ht="18.75" x14ac:dyDescent="0.3">
      <c r="A163" s="229" t="s">
        <v>149</v>
      </c>
      <c r="B163" s="242"/>
      <c r="C163" s="242"/>
      <c r="D163" s="184"/>
      <c r="E163" s="196">
        <v>0</v>
      </c>
      <c r="F163" s="196">
        <v>0</v>
      </c>
      <c r="G163" s="438"/>
      <c r="H163" s="456"/>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row>
    <row r="164" spans="1:825" ht="18.75" x14ac:dyDescent="0.3">
      <c r="A164" s="229" t="s">
        <v>149</v>
      </c>
      <c r="B164" s="242"/>
      <c r="C164" s="242"/>
      <c r="D164" s="184"/>
      <c r="E164" s="196">
        <v>0</v>
      </c>
      <c r="F164" s="196">
        <v>0</v>
      </c>
      <c r="G164" s="438"/>
      <c r="H164" s="456"/>
    </row>
    <row r="165" spans="1:825" ht="18.75" x14ac:dyDescent="0.3">
      <c r="A165" s="184" t="s">
        <v>261</v>
      </c>
      <c r="B165" s="242"/>
      <c r="C165" s="242"/>
      <c r="D165" s="184"/>
      <c r="E165" s="197">
        <f>SUM(E163:E164)</f>
        <v>0</v>
      </c>
      <c r="F165" s="197">
        <f>SUM(F163:F164)</f>
        <v>0</v>
      </c>
      <c r="G165" s="254">
        <f>F165-E165</f>
        <v>0</v>
      </c>
      <c r="H165" s="456"/>
    </row>
    <row r="166" spans="1:825" s="1" customFormat="1" ht="18.75" x14ac:dyDescent="0.3">
      <c r="A166" s="183" t="s">
        <v>262</v>
      </c>
      <c r="B166" s="242"/>
      <c r="C166" s="242"/>
      <c r="D166" s="184"/>
      <c r="E166" s="196"/>
      <c r="F166" s="196"/>
      <c r="G166" s="254"/>
      <c r="H166" s="45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row>
    <row r="167" spans="1:825" s="1" customFormat="1" ht="18.75" x14ac:dyDescent="0.3">
      <c r="A167" s="229" t="s">
        <v>149</v>
      </c>
      <c r="B167" s="242"/>
      <c r="C167" s="242"/>
      <c r="D167" s="184"/>
      <c r="E167" s="196">
        <v>0</v>
      </c>
      <c r="F167" s="196">
        <v>0</v>
      </c>
      <c r="G167" s="254"/>
      <c r="H167" s="456"/>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row>
    <row r="168" spans="1:825" s="157" customFormat="1" ht="18.75" x14ac:dyDescent="0.3">
      <c r="A168" s="229" t="s">
        <v>149</v>
      </c>
      <c r="B168" s="242"/>
      <c r="C168" s="242"/>
      <c r="D168" s="184"/>
      <c r="E168" s="196">
        <v>0</v>
      </c>
      <c r="F168" s="196">
        <v>0</v>
      </c>
      <c r="G168" s="254"/>
      <c r="H168" s="456"/>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row>
    <row r="169" spans="1:825" ht="18.75" x14ac:dyDescent="0.3">
      <c r="A169" s="184" t="s">
        <v>263</v>
      </c>
      <c r="B169" s="242"/>
      <c r="C169" s="242"/>
      <c r="D169" s="184"/>
      <c r="E169" s="197">
        <f>SUM(E167:E168)</f>
        <v>0</v>
      </c>
      <c r="F169" s="197">
        <f>SUM(F167:F168)</f>
        <v>0</v>
      </c>
      <c r="G169" s="254">
        <f t="shared" ref="G169:G181" si="3">F169-E169</f>
        <v>0</v>
      </c>
      <c r="H169" s="456"/>
    </row>
    <row r="170" spans="1:825" ht="18.75" x14ac:dyDescent="0.3">
      <c r="A170" s="183" t="s">
        <v>264</v>
      </c>
      <c r="B170" s="242"/>
      <c r="C170" s="242"/>
      <c r="D170" s="184"/>
      <c r="E170" s="196"/>
      <c r="F170" s="196"/>
      <c r="G170" s="254"/>
      <c r="H170" s="456"/>
    </row>
    <row r="171" spans="1:825" ht="18.75" x14ac:dyDescent="0.3">
      <c r="A171" s="229" t="s">
        <v>149</v>
      </c>
      <c r="B171" s="242"/>
      <c r="C171" s="242"/>
      <c r="D171" s="184"/>
      <c r="E171" s="196">
        <v>0</v>
      </c>
      <c r="F171" s="196">
        <v>0</v>
      </c>
      <c r="G171" s="254"/>
      <c r="H171" s="456"/>
    </row>
    <row r="172" spans="1:825" s="4" customFormat="1" ht="18.75" x14ac:dyDescent="0.3">
      <c r="A172" s="229" t="s">
        <v>149</v>
      </c>
      <c r="B172" s="242"/>
      <c r="C172" s="242"/>
      <c r="D172" s="184"/>
      <c r="E172" s="196">
        <v>0</v>
      </c>
      <c r="F172" s="196">
        <v>0</v>
      </c>
      <c r="G172" s="254"/>
      <c r="H172" s="456"/>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row>
    <row r="173" spans="1:825" s="157" customFormat="1" ht="18.75" x14ac:dyDescent="0.3">
      <c r="A173" s="184" t="s">
        <v>265</v>
      </c>
      <c r="B173" s="242"/>
      <c r="C173" s="242"/>
      <c r="D173" s="184"/>
      <c r="E173" s="197">
        <f>SUM(E171:E172)</f>
        <v>0</v>
      </c>
      <c r="F173" s="197">
        <f>SUM(F171:F172)</f>
        <v>0</v>
      </c>
      <c r="G173" s="254">
        <f t="shared" si="3"/>
        <v>0</v>
      </c>
      <c r="H173" s="456"/>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row>
    <row r="174" spans="1:825" ht="18.75" x14ac:dyDescent="0.3">
      <c r="A174" s="183" t="s">
        <v>266</v>
      </c>
      <c r="B174" s="242"/>
      <c r="C174" s="242"/>
      <c r="D174" s="184"/>
      <c r="E174" s="196"/>
      <c r="F174" s="196"/>
      <c r="G174" s="254"/>
      <c r="H174" s="456"/>
    </row>
    <row r="175" spans="1:825" ht="18.75" x14ac:dyDescent="0.3">
      <c r="A175" s="229" t="s">
        <v>149</v>
      </c>
      <c r="B175" s="242"/>
      <c r="C175" s="242"/>
      <c r="D175" s="184"/>
      <c r="E175" s="196">
        <v>0</v>
      </c>
      <c r="F175" s="196">
        <v>0</v>
      </c>
      <c r="G175" s="254"/>
      <c r="H175" s="456"/>
    </row>
    <row r="176" spans="1:825" ht="18.75" x14ac:dyDescent="0.3">
      <c r="A176" s="229" t="s">
        <v>149</v>
      </c>
      <c r="B176" s="242"/>
      <c r="C176" s="242"/>
      <c r="D176" s="184"/>
      <c r="E176" s="196">
        <v>0</v>
      </c>
      <c r="F176" s="196">
        <v>0</v>
      </c>
      <c r="G176" s="254"/>
      <c r="H176" s="456"/>
    </row>
    <row r="177" spans="1:825" s="1" customFormat="1" ht="18.75" x14ac:dyDescent="0.3">
      <c r="A177" s="184" t="s">
        <v>267</v>
      </c>
      <c r="B177" s="242"/>
      <c r="C177" s="242"/>
      <c r="D177" s="184"/>
      <c r="E177" s="197">
        <f>SUM(E175:E176)</f>
        <v>0</v>
      </c>
      <c r="F177" s="197">
        <f>SUM(F175:F176)</f>
        <v>0</v>
      </c>
      <c r="G177" s="254">
        <f t="shared" si="3"/>
        <v>0</v>
      </c>
      <c r="H177" s="456"/>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row>
    <row r="178" spans="1:825" s="157" customFormat="1" ht="18.75" x14ac:dyDescent="0.3">
      <c r="A178" s="183" t="s">
        <v>268</v>
      </c>
      <c r="B178" s="242"/>
      <c r="C178" s="242"/>
      <c r="D178" s="184"/>
      <c r="E178" s="196"/>
      <c r="F178" s="196"/>
      <c r="G178" s="254"/>
      <c r="H178" s="456"/>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row>
    <row r="179" spans="1:825" s="157" customFormat="1" ht="18.75" x14ac:dyDescent="0.3">
      <c r="A179" s="229" t="s">
        <v>149</v>
      </c>
      <c r="B179" s="242"/>
      <c r="C179" s="242"/>
      <c r="D179" s="184"/>
      <c r="E179" s="196">
        <v>0</v>
      </c>
      <c r="F179" s="196">
        <v>0</v>
      </c>
      <c r="G179" s="254"/>
      <c r="H179" s="456"/>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row>
    <row r="180" spans="1:825" ht="18.75" x14ac:dyDescent="0.3">
      <c r="A180" s="229" t="s">
        <v>149</v>
      </c>
      <c r="B180" s="242"/>
      <c r="C180" s="242"/>
      <c r="D180" s="184"/>
      <c r="E180" s="196">
        <v>0</v>
      </c>
      <c r="F180" s="196">
        <v>0</v>
      </c>
      <c r="G180" s="254"/>
      <c r="H180" s="456"/>
    </row>
    <row r="181" spans="1:825" ht="18.75" x14ac:dyDescent="0.3">
      <c r="A181" s="184" t="s">
        <v>269</v>
      </c>
      <c r="B181" s="242"/>
      <c r="C181" s="242"/>
      <c r="D181" s="184"/>
      <c r="E181" s="197">
        <f>SUM(E179:E180)</f>
        <v>0</v>
      </c>
      <c r="F181" s="197">
        <f>SUM(F179:F180)</f>
        <v>0</v>
      </c>
      <c r="G181" s="254">
        <f t="shared" si="3"/>
        <v>0</v>
      </c>
      <c r="H181" s="456"/>
    </row>
    <row r="182" spans="1:825" s="265" customFormat="1" ht="18.75" x14ac:dyDescent="0.3">
      <c r="A182" s="411" t="s">
        <v>270</v>
      </c>
      <c r="B182" s="251"/>
      <c r="C182" s="251"/>
      <c r="D182" s="451">
        <f>'Progress report 2020'!F182</f>
        <v>0</v>
      </c>
      <c r="E182" s="415">
        <f>E165+E169+E173+E177+E181</f>
        <v>0</v>
      </c>
      <c r="F182" s="415">
        <f>F165+F169+F173+F177+F181</f>
        <v>0</v>
      </c>
      <c r="G182" s="416">
        <f>D182+F182-E182</f>
        <v>0</v>
      </c>
      <c r="H182" s="411"/>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c r="BC182" s="252"/>
      <c r="BD182" s="252"/>
      <c r="BE182" s="252"/>
      <c r="BF182" s="252"/>
      <c r="BG182" s="252"/>
      <c r="BH182" s="252"/>
      <c r="BI182" s="252"/>
      <c r="BJ182" s="252"/>
      <c r="BK182" s="252"/>
      <c r="BL182" s="252"/>
      <c r="BM182" s="252"/>
      <c r="BN182" s="252"/>
      <c r="BO182" s="252"/>
      <c r="BP182" s="252"/>
      <c r="BQ182" s="252"/>
      <c r="BR182" s="252"/>
      <c r="BS182" s="252"/>
      <c r="BT182" s="252"/>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52"/>
      <c r="CP182" s="252"/>
      <c r="CQ182" s="252"/>
      <c r="CR182" s="252"/>
      <c r="CS182" s="252"/>
      <c r="CT182" s="252"/>
      <c r="CU182" s="252"/>
      <c r="CV182" s="252"/>
      <c r="CW182" s="252"/>
      <c r="CX182" s="252"/>
      <c r="CY182" s="252"/>
      <c r="CZ182" s="252"/>
      <c r="DA182" s="252"/>
      <c r="DB182" s="252"/>
      <c r="DC182" s="252"/>
      <c r="DD182" s="252"/>
      <c r="DE182" s="252"/>
      <c r="DF182" s="252"/>
      <c r="DG182" s="252"/>
      <c r="DH182" s="252"/>
      <c r="DI182" s="252"/>
      <c r="DJ182" s="252"/>
      <c r="DK182" s="252"/>
      <c r="DL182" s="252"/>
      <c r="DM182" s="252"/>
      <c r="DN182" s="252"/>
      <c r="DO182" s="252"/>
      <c r="DP182" s="252"/>
      <c r="DQ182" s="252"/>
      <c r="DR182" s="252"/>
      <c r="DS182" s="252"/>
      <c r="DT182" s="252"/>
      <c r="DU182" s="252"/>
      <c r="DV182" s="252"/>
      <c r="DW182" s="252"/>
      <c r="DX182" s="252"/>
      <c r="DY182" s="252"/>
      <c r="DZ182" s="252"/>
      <c r="EA182" s="252"/>
      <c r="EB182" s="252"/>
      <c r="EC182" s="252"/>
      <c r="ED182" s="252"/>
      <c r="EE182" s="252"/>
      <c r="EF182" s="252"/>
      <c r="EG182" s="252"/>
      <c r="EH182" s="252"/>
      <c r="EI182" s="252"/>
      <c r="EJ182" s="252"/>
      <c r="EK182" s="252"/>
      <c r="EL182" s="252"/>
      <c r="EM182" s="252"/>
      <c r="EN182" s="252"/>
      <c r="EO182" s="252"/>
      <c r="EP182" s="252"/>
      <c r="EQ182" s="252"/>
      <c r="ER182" s="252"/>
      <c r="ES182" s="252"/>
      <c r="ET182" s="252"/>
      <c r="EU182" s="252"/>
      <c r="EV182" s="252"/>
      <c r="EW182" s="252"/>
      <c r="EX182" s="252"/>
      <c r="EY182" s="252"/>
      <c r="EZ182" s="252"/>
      <c r="FA182" s="252"/>
      <c r="FB182" s="252"/>
      <c r="FC182" s="252"/>
      <c r="FD182" s="252"/>
      <c r="FE182" s="252"/>
      <c r="FF182" s="252"/>
      <c r="FG182" s="252"/>
      <c r="FH182" s="252"/>
      <c r="FI182" s="252"/>
      <c r="FJ182" s="252"/>
      <c r="FK182" s="252"/>
      <c r="FL182" s="252"/>
      <c r="FM182" s="252"/>
      <c r="FN182" s="252"/>
      <c r="FO182" s="252"/>
      <c r="FP182" s="252"/>
      <c r="FQ182" s="252"/>
      <c r="FR182" s="252"/>
      <c r="FS182" s="252"/>
      <c r="FT182" s="252"/>
      <c r="FU182" s="252"/>
      <c r="FV182" s="252"/>
      <c r="FW182" s="252"/>
      <c r="FX182" s="252"/>
      <c r="FY182" s="252"/>
      <c r="FZ182" s="252"/>
      <c r="GA182" s="252"/>
      <c r="GB182" s="252"/>
      <c r="GC182" s="252"/>
      <c r="GD182" s="252"/>
      <c r="GE182" s="252"/>
      <c r="GF182" s="252"/>
      <c r="GG182" s="252"/>
      <c r="GH182" s="252"/>
      <c r="GI182" s="252"/>
      <c r="GJ182" s="252"/>
      <c r="GK182" s="252"/>
      <c r="GL182" s="252"/>
      <c r="GM182" s="252"/>
      <c r="GN182" s="252"/>
      <c r="GO182" s="252"/>
      <c r="GP182" s="252"/>
      <c r="GQ182" s="252"/>
      <c r="GR182" s="252"/>
      <c r="GS182" s="252"/>
      <c r="GT182" s="252"/>
      <c r="GU182" s="252"/>
      <c r="GV182" s="252"/>
      <c r="GW182" s="252"/>
      <c r="GX182" s="252"/>
      <c r="GY182" s="252"/>
      <c r="GZ182" s="252"/>
      <c r="HA182" s="252"/>
      <c r="HB182" s="252"/>
      <c r="HC182" s="252"/>
      <c r="HD182" s="252"/>
      <c r="HE182" s="252"/>
      <c r="HF182" s="252"/>
      <c r="HG182" s="252"/>
      <c r="HH182" s="252"/>
      <c r="HI182" s="252"/>
      <c r="HJ182" s="252"/>
      <c r="HK182" s="252"/>
      <c r="HL182" s="252"/>
      <c r="HM182" s="252"/>
      <c r="HN182" s="252"/>
      <c r="HO182" s="252"/>
      <c r="HP182" s="252"/>
      <c r="HQ182" s="252"/>
      <c r="HR182" s="252"/>
      <c r="HS182" s="252"/>
      <c r="HT182" s="252"/>
      <c r="HU182" s="252"/>
      <c r="HV182" s="252"/>
      <c r="HW182" s="252"/>
      <c r="HX182" s="252"/>
      <c r="HY182" s="252"/>
      <c r="HZ182" s="252"/>
      <c r="IA182" s="252"/>
      <c r="IB182" s="252"/>
      <c r="IC182" s="252"/>
      <c r="ID182" s="252"/>
      <c r="IE182" s="252"/>
      <c r="IF182" s="252"/>
      <c r="IG182" s="252"/>
      <c r="IH182" s="252"/>
      <c r="II182" s="252"/>
      <c r="IJ182" s="252"/>
      <c r="IK182" s="252"/>
      <c r="IL182" s="252"/>
      <c r="IM182" s="252"/>
      <c r="IN182" s="252"/>
      <c r="IO182" s="252"/>
      <c r="IP182" s="252"/>
      <c r="IQ182" s="252"/>
      <c r="IR182" s="252"/>
      <c r="IS182" s="252"/>
      <c r="IT182" s="252"/>
      <c r="IU182" s="252"/>
      <c r="IV182" s="252"/>
      <c r="IW182" s="252"/>
      <c r="IX182" s="252"/>
      <c r="IY182" s="252"/>
      <c r="IZ182" s="252"/>
      <c r="JA182" s="252"/>
      <c r="JB182" s="252"/>
      <c r="JC182" s="252"/>
      <c r="JD182" s="252"/>
      <c r="JE182" s="252"/>
      <c r="JF182" s="252"/>
      <c r="JG182" s="252"/>
      <c r="JH182" s="252"/>
      <c r="JI182" s="252"/>
      <c r="JJ182" s="252"/>
      <c r="JK182" s="252"/>
      <c r="JL182" s="252"/>
      <c r="JM182" s="252"/>
      <c r="JN182" s="252"/>
      <c r="JO182" s="252"/>
      <c r="JP182" s="252"/>
      <c r="JQ182" s="252"/>
      <c r="JR182" s="252"/>
      <c r="JS182" s="252"/>
      <c r="JT182" s="252"/>
      <c r="JU182" s="252"/>
      <c r="JV182" s="252"/>
      <c r="JW182" s="252"/>
      <c r="JX182" s="252"/>
      <c r="JY182" s="252"/>
      <c r="JZ182" s="252"/>
      <c r="KA182" s="252"/>
      <c r="KB182" s="252"/>
      <c r="KC182" s="252"/>
      <c r="KD182" s="252"/>
      <c r="KE182" s="252"/>
      <c r="KF182" s="252"/>
      <c r="KG182" s="252"/>
      <c r="KH182" s="252"/>
      <c r="KI182" s="252"/>
      <c r="KJ182" s="252"/>
      <c r="KK182" s="252"/>
      <c r="KL182" s="252"/>
      <c r="KM182" s="252"/>
      <c r="KN182" s="252"/>
      <c r="KO182" s="252"/>
      <c r="KP182" s="252"/>
      <c r="KQ182" s="252"/>
      <c r="KR182" s="252"/>
      <c r="KS182" s="252"/>
      <c r="KT182" s="252"/>
      <c r="KU182" s="252"/>
      <c r="KV182" s="252"/>
      <c r="KW182" s="252"/>
      <c r="KX182" s="252"/>
      <c r="KY182" s="252"/>
      <c r="KZ182" s="252"/>
      <c r="LA182" s="252"/>
      <c r="LB182" s="252"/>
      <c r="LC182" s="252"/>
      <c r="LD182" s="252"/>
      <c r="LE182" s="252"/>
      <c r="LF182" s="252"/>
      <c r="LG182" s="252"/>
      <c r="LH182" s="252"/>
      <c r="LI182" s="252"/>
      <c r="LJ182" s="252"/>
      <c r="LK182" s="252"/>
      <c r="LL182" s="252"/>
      <c r="LM182" s="252"/>
      <c r="LN182" s="252"/>
      <c r="LO182" s="252"/>
      <c r="LP182" s="252"/>
      <c r="LQ182" s="252"/>
      <c r="LR182" s="252"/>
      <c r="LS182" s="252"/>
      <c r="LT182" s="252"/>
      <c r="LU182" s="252"/>
      <c r="LV182" s="252"/>
      <c r="LW182" s="252"/>
      <c r="LX182" s="252"/>
      <c r="LY182" s="252"/>
      <c r="LZ182" s="252"/>
      <c r="MA182" s="252"/>
      <c r="MB182" s="252"/>
      <c r="MC182" s="252"/>
      <c r="MD182" s="252"/>
      <c r="ME182" s="252"/>
      <c r="MF182" s="252"/>
      <c r="MG182" s="252"/>
      <c r="MH182" s="252"/>
      <c r="MI182" s="252"/>
      <c r="MJ182" s="252"/>
      <c r="MK182" s="252"/>
      <c r="ML182" s="252"/>
      <c r="MM182" s="252"/>
      <c r="MN182" s="252"/>
      <c r="MO182" s="252"/>
      <c r="MP182" s="252"/>
      <c r="MQ182" s="252"/>
      <c r="MR182" s="252"/>
      <c r="MS182" s="252"/>
      <c r="MT182" s="252"/>
      <c r="MU182" s="252"/>
      <c r="MV182" s="252"/>
      <c r="MW182" s="252"/>
      <c r="MX182" s="252"/>
      <c r="MY182" s="252"/>
      <c r="MZ182" s="252"/>
      <c r="NA182" s="252"/>
      <c r="NB182" s="252"/>
      <c r="NC182" s="252"/>
      <c r="ND182" s="252"/>
      <c r="NE182" s="252"/>
      <c r="NF182" s="252"/>
      <c r="NG182" s="252"/>
      <c r="NH182" s="252"/>
      <c r="NI182" s="252"/>
      <c r="NJ182" s="252"/>
      <c r="NK182" s="252"/>
      <c r="NL182" s="252"/>
      <c r="NM182" s="252"/>
      <c r="NN182" s="252"/>
      <c r="NO182" s="252"/>
      <c r="NP182" s="252"/>
      <c r="NQ182" s="252"/>
      <c r="NR182" s="252"/>
      <c r="NS182" s="252"/>
      <c r="NT182" s="252"/>
      <c r="NU182" s="252"/>
      <c r="NV182" s="252"/>
      <c r="NW182" s="252"/>
      <c r="NX182" s="252"/>
      <c r="NY182" s="252"/>
      <c r="NZ182" s="252"/>
      <c r="OA182" s="252"/>
      <c r="OB182" s="252"/>
      <c r="OC182" s="252"/>
      <c r="OD182" s="252"/>
      <c r="OE182" s="252"/>
      <c r="OF182" s="252"/>
      <c r="OG182" s="252"/>
      <c r="OH182" s="252"/>
      <c r="OI182" s="252"/>
      <c r="OJ182" s="252"/>
      <c r="OK182" s="252"/>
      <c r="OL182" s="252"/>
      <c r="OM182" s="252"/>
      <c r="ON182" s="252"/>
      <c r="OO182" s="252"/>
      <c r="OP182" s="252"/>
      <c r="OQ182" s="252"/>
      <c r="OR182" s="252"/>
      <c r="OS182" s="252"/>
      <c r="OT182" s="252"/>
      <c r="OU182" s="252"/>
      <c r="OV182" s="252"/>
      <c r="OW182" s="252"/>
      <c r="OX182" s="252"/>
      <c r="OY182" s="252"/>
      <c r="OZ182" s="252"/>
      <c r="PA182" s="252"/>
      <c r="PB182" s="252"/>
      <c r="PC182" s="252"/>
      <c r="PD182" s="252"/>
      <c r="PE182" s="252"/>
      <c r="PF182" s="252"/>
      <c r="PG182" s="252"/>
      <c r="PH182" s="252"/>
      <c r="PI182" s="252"/>
      <c r="PJ182" s="252"/>
      <c r="PK182" s="252"/>
      <c r="PL182" s="252"/>
      <c r="PM182" s="252"/>
      <c r="PN182" s="252"/>
      <c r="PO182" s="252"/>
      <c r="PP182" s="252"/>
      <c r="PQ182" s="252"/>
      <c r="PR182" s="252"/>
      <c r="PS182" s="252"/>
      <c r="PT182" s="252"/>
      <c r="PU182" s="252"/>
      <c r="PV182" s="252"/>
      <c r="PW182" s="252"/>
      <c r="PX182" s="252"/>
      <c r="PY182" s="252"/>
      <c r="PZ182" s="252"/>
      <c r="QA182" s="252"/>
      <c r="QB182" s="252"/>
      <c r="QC182" s="252"/>
      <c r="QD182" s="252"/>
      <c r="QE182" s="252"/>
      <c r="QF182" s="252"/>
      <c r="QG182" s="252"/>
      <c r="QH182" s="252"/>
      <c r="QI182" s="252"/>
      <c r="QJ182" s="252"/>
      <c r="QK182" s="252"/>
      <c r="QL182" s="252"/>
      <c r="QM182" s="252"/>
      <c r="QN182" s="252"/>
      <c r="QO182" s="252"/>
      <c r="QP182" s="252"/>
      <c r="QQ182" s="252"/>
      <c r="QR182" s="252"/>
      <c r="QS182" s="252"/>
      <c r="QT182" s="252"/>
      <c r="QU182" s="252"/>
      <c r="QV182" s="252"/>
      <c r="QW182" s="252"/>
      <c r="QX182" s="252"/>
      <c r="QY182" s="252"/>
      <c r="QZ182" s="252"/>
      <c r="RA182" s="252"/>
      <c r="RB182" s="252"/>
      <c r="RC182" s="252"/>
      <c r="RD182" s="252"/>
      <c r="RE182" s="252"/>
      <c r="RF182" s="252"/>
      <c r="RG182" s="252"/>
      <c r="RH182" s="252"/>
      <c r="RI182" s="252"/>
      <c r="RJ182" s="252"/>
      <c r="RK182" s="252"/>
      <c r="RL182" s="252"/>
      <c r="RM182" s="252"/>
      <c r="RN182" s="252"/>
      <c r="RO182" s="252"/>
      <c r="RP182" s="252"/>
      <c r="RQ182" s="252"/>
      <c r="RR182" s="252"/>
      <c r="RS182" s="252"/>
      <c r="RT182" s="252"/>
      <c r="RU182" s="252"/>
      <c r="RV182" s="252"/>
      <c r="RW182" s="252"/>
      <c r="RX182" s="252"/>
      <c r="RY182" s="252"/>
      <c r="RZ182" s="252"/>
      <c r="SA182" s="252"/>
      <c r="SB182" s="252"/>
      <c r="SC182" s="252"/>
      <c r="SD182" s="252"/>
      <c r="SE182" s="252"/>
      <c r="SF182" s="252"/>
      <c r="SG182" s="252"/>
      <c r="SH182" s="252"/>
      <c r="SI182" s="252"/>
      <c r="SJ182" s="252"/>
      <c r="SK182" s="252"/>
      <c r="SL182" s="252"/>
      <c r="SM182" s="252"/>
      <c r="SN182" s="252"/>
      <c r="SO182" s="252"/>
      <c r="SP182" s="252"/>
      <c r="SQ182" s="252"/>
      <c r="SR182" s="252"/>
      <c r="SS182" s="252"/>
      <c r="ST182" s="252"/>
      <c r="SU182" s="252"/>
      <c r="SV182" s="252"/>
      <c r="SW182" s="252"/>
      <c r="SX182" s="252"/>
      <c r="SY182" s="252"/>
      <c r="SZ182" s="252"/>
      <c r="TA182" s="252"/>
      <c r="TB182" s="252"/>
      <c r="TC182" s="252"/>
      <c r="TD182" s="252"/>
      <c r="TE182" s="252"/>
      <c r="TF182" s="252"/>
      <c r="TG182" s="252"/>
      <c r="TH182" s="252"/>
      <c r="TI182" s="252"/>
      <c r="TJ182" s="252"/>
      <c r="TK182" s="252"/>
      <c r="TL182" s="252"/>
      <c r="TM182" s="252"/>
      <c r="TN182" s="252"/>
      <c r="TO182" s="252"/>
      <c r="TP182" s="252"/>
      <c r="TQ182" s="252"/>
      <c r="TR182" s="252"/>
      <c r="TS182" s="252"/>
      <c r="TT182" s="252"/>
      <c r="TU182" s="252"/>
      <c r="TV182" s="252"/>
      <c r="TW182" s="252"/>
      <c r="TX182" s="252"/>
      <c r="TY182" s="252"/>
      <c r="TZ182" s="252"/>
      <c r="UA182" s="252"/>
      <c r="UB182" s="252"/>
      <c r="UC182" s="252"/>
      <c r="UD182" s="252"/>
      <c r="UE182" s="252"/>
      <c r="UF182" s="252"/>
      <c r="UG182" s="252"/>
      <c r="UH182" s="252"/>
      <c r="UI182" s="252"/>
      <c r="UJ182" s="252"/>
      <c r="UK182" s="252"/>
      <c r="UL182" s="252"/>
      <c r="UM182" s="252"/>
      <c r="UN182" s="252"/>
      <c r="UO182" s="252"/>
      <c r="UP182" s="252"/>
      <c r="UQ182" s="252"/>
      <c r="UR182" s="252"/>
      <c r="US182" s="252"/>
      <c r="UT182" s="252"/>
      <c r="UU182" s="252"/>
      <c r="UV182" s="252"/>
      <c r="UW182" s="252"/>
      <c r="UX182" s="252"/>
      <c r="UY182" s="252"/>
      <c r="UZ182" s="252"/>
      <c r="VA182" s="252"/>
      <c r="VB182" s="252"/>
      <c r="VC182" s="252"/>
      <c r="VD182" s="252"/>
      <c r="VE182" s="252"/>
      <c r="VF182" s="252"/>
      <c r="VG182" s="252"/>
      <c r="VH182" s="252"/>
      <c r="VI182" s="252"/>
      <c r="VJ182" s="252"/>
      <c r="VK182" s="252"/>
      <c r="VL182" s="252"/>
      <c r="VM182" s="252"/>
      <c r="VN182" s="252"/>
      <c r="VO182" s="252"/>
      <c r="VP182" s="252"/>
      <c r="VQ182" s="252"/>
      <c r="VR182" s="252"/>
      <c r="VS182" s="252"/>
      <c r="VT182" s="252"/>
      <c r="VU182" s="252"/>
      <c r="VV182" s="252"/>
      <c r="VW182" s="252"/>
      <c r="VX182" s="252"/>
      <c r="VY182" s="252"/>
      <c r="VZ182" s="252"/>
      <c r="WA182" s="252"/>
      <c r="WB182" s="252"/>
      <c r="WC182" s="252"/>
      <c r="WD182" s="252"/>
      <c r="WE182" s="252"/>
      <c r="WF182" s="252"/>
      <c r="WG182" s="252"/>
      <c r="WH182" s="252"/>
      <c r="WI182" s="252"/>
      <c r="WJ182" s="252"/>
      <c r="WK182" s="252"/>
      <c r="WL182" s="252"/>
      <c r="WM182" s="252"/>
      <c r="WN182" s="252"/>
      <c r="WO182" s="252"/>
      <c r="WP182" s="252"/>
      <c r="WQ182" s="252"/>
      <c r="WR182" s="252"/>
      <c r="WS182" s="252"/>
      <c r="WT182" s="252"/>
      <c r="WU182" s="252"/>
      <c r="WV182" s="252"/>
      <c r="WW182" s="252"/>
      <c r="WX182" s="252"/>
      <c r="WY182" s="252"/>
      <c r="WZ182" s="252"/>
      <c r="XA182" s="252"/>
      <c r="XB182" s="252"/>
      <c r="XC182" s="252"/>
      <c r="XD182" s="252"/>
      <c r="XE182" s="252"/>
      <c r="XF182" s="252"/>
      <c r="XG182" s="252"/>
      <c r="XH182" s="252"/>
      <c r="XI182" s="252"/>
      <c r="XJ182" s="252"/>
      <c r="XK182" s="252"/>
      <c r="XL182" s="252"/>
      <c r="XM182" s="252"/>
      <c r="XN182" s="252"/>
      <c r="XO182" s="252"/>
      <c r="XP182" s="252"/>
      <c r="XQ182" s="252"/>
      <c r="XR182" s="252"/>
      <c r="XS182" s="252"/>
      <c r="XT182" s="252"/>
      <c r="XU182" s="252"/>
      <c r="XV182" s="252"/>
      <c r="XW182" s="252"/>
      <c r="XX182" s="252"/>
      <c r="XY182" s="252"/>
      <c r="XZ182" s="252"/>
      <c r="YA182" s="252"/>
      <c r="YB182" s="252"/>
      <c r="YC182" s="252"/>
      <c r="YD182" s="252"/>
      <c r="YE182" s="252"/>
      <c r="YF182" s="252"/>
      <c r="YG182" s="252"/>
      <c r="YH182" s="252"/>
      <c r="YI182" s="252"/>
      <c r="YJ182" s="252"/>
      <c r="YK182" s="252"/>
      <c r="YL182" s="252"/>
      <c r="YM182" s="252"/>
      <c r="YN182" s="252"/>
      <c r="YO182" s="252"/>
      <c r="YP182" s="252"/>
      <c r="YQ182" s="252"/>
      <c r="YR182" s="252"/>
      <c r="YS182" s="252"/>
      <c r="YT182" s="252"/>
      <c r="YU182" s="252"/>
      <c r="YV182" s="252"/>
      <c r="YW182" s="252"/>
      <c r="YX182" s="252"/>
      <c r="YY182" s="252"/>
      <c r="YZ182" s="252"/>
      <c r="ZA182" s="252"/>
      <c r="ZB182" s="252"/>
      <c r="ZC182" s="252"/>
      <c r="ZD182" s="252"/>
      <c r="ZE182" s="252"/>
      <c r="ZF182" s="252"/>
      <c r="ZG182" s="252"/>
      <c r="ZH182" s="252"/>
      <c r="ZI182" s="252"/>
      <c r="ZJ182" s="252"/>
      <c r="ZK182" s="252"/>
      <c r="ZL182" s="252"/>
      <c r="ZM182" s="252"/>
      <c r="ZN182" s="252"/>
      <c r="ZO182" s="252"/>
      <c r="ZP182" s="252"/>
      <c r="ZQ182" s="252"/>
      <c r="ZR182" s="252"/>
      <c r="ZS182" s="252"/>
      <c r="ZT182" s="252"/>
      <c r="ZU182" s="252"/>
      <c r="ZV182" s="252"/>
      <c r="ZW182" s="252"/>
      <c r="ZX182" s="252"/>
      <c r="ZY182" s="252"/>
      <c r="ZZ182" s="252"/>
      <c r="AAA182" s="252"/>
      <c r="AAB182" s="252"/>
      <c r="AAC182" s="252"/>
      <c r="AAD182" s="252"/>
      <c r="AAE182" s="252"/>
      <c r="AAF182" s="252"/>
      <c r="AAG182" s="252"/>
      <c r="AAH182" s="252"/>
      <c r="AAI182" s="252"/>
      <c r="AAJ182" s="252"/>
      <c r="AAK182" s="252"/>
      <c r="AAL182" s="252"/>
      <c r="AAM182" s="252"/>
      <c r="AAN182" s="252"/>
      <c r="AAO182" s="252"/>
      <c r="AAP182" s="252"/>
      <c r="AAQ182" s="252"/>
      <c r="AAR182" s="252"/>
      <c r="AAS182" s="252"/>
      <c r="AAT182" s="252"/>
      <c r="AAU182" s="252"/>
      <c r="AAV182" s="252"/>
      <c r="AAW182" s="252"/>
      <c r="AAX182" s="252"/>
      <c r="AAY182" s="252"/>
      <c r="AAZ182" s="252"/>
      <c r="ABA182" s="252"/>
      <c r="ABB182" s="252"/>
      <c r="ABC182" s="252"/>
      <c r="ABD182" s="252"/>
      <c r="ABE182" s="252"/>
      <c r="ABF182" s="252"/>
      <c r="ABG182" s="252"/>
      <c r="ABH182" s="252"/>
      <c r="ABI182" s="252"/>
      <c r="ABJ182" s="252"/>
      <c r="ABK182" s="252"/>
      <c r="ABL182" s="252"/>
      <c r="ABM182" s="252"/>
      <c r="ABN182" s="252"/>
      <c r="ABO182" s="252"/>
      <c r="ABP182" s="252"/>
      <c r="ABQ182" s="252"/>
      <c r="ABR182" s="252"/>
      <c r="ABS182" s="252"/>
      <c r="ABT182" s="252"/>
      <c r="ABU182" s="252"/>
      <c r="ABV182" s="252"/>
      <c r="ABW182" s="252"/>
      <c r="ABX182" s="252"/>
      <c r="ABY182" s="252"/>
      <c r="ABZ182" s="252"/>
      <c r="ACA182" s="252"/>
      <c r="ACB182" s="252"/>
      <c r="ACC182" s="252"/>
      <c r="ACD182" s="252"/>
      <c r="ACE182" s="252"/>
      <c r="ACF182" s="252"/>
      <c r="ACG182" s="252"/>
      <c r="ACH182" s="252"/>
      <c r="ACI182" s="252"/>
      <c r="ACJ182" s="252"/>
      <c r="ACK182" s="252"/>
      <c r="ACL182" s="252"/>
      <c r="ACM182" s="252"/>
      <c r="ACN182" s="252"/>
      <c r="ACO182" s="252"/>
      <c r="ACP182" s="252"/>
      <c r="ACQ182" s="252"/>
      <c r="ACR182" s="252"/>
      <c r="ACS182" s="252"/>
      <c r="ACT182" s="252"/>
      <c r="ACU182" s="252"/>
      <c r="ACV182" s="252"/>
      <c r="ACW182" s="252"/>
      <c r="ACX182" s="252"/>
      <c r="ACY182" s="252"/>
      <c r="ACZ182" s="252"/>
      <c r="ADA182" s="252"/>
      <c r="ADB182" s="252"/>
      <c r="ADC182" s="252"/>
      <c r="ADD182" s="252"/>
      <c r="ADE182" s="252"/>
      <c r="ADF182" s="252"/>
      <c r="ADG182" s="252"/>
      <c r="ADH182" s="252"/>
      <c r="ADI182" s="252"/>
      <c r="ADJ182" s="252"/>
      <c r="ADK182" s="252"/>
      <c r="ADL182" s="252"/>
      <c r="ADM182" s="252"/>
      <c r="ADN182" s="252"/>
      <c r="ADO182" s="252"/>
      <c r="ADP182" s="252"/>
      <c r="ADQ182" s="252"/>
      <c r="ADR182" s="252"/>
      <c r="ADS182" s="252"/>
      <c r="ADT182" s="252"/>
      <c r="ADU182" s="252"/>
      <c r="ADV182" s="252"/>
      <c r="ADW182" s="252"/>
      <c r="ADX182" s="252"/>
      <c r="ADY182" s="252"/>
      <c r="ADZ182" s="252"/>
      <c r="AEA182" s="252"/>
      <c r="AEB182" s="252"/>
      <c r="AEC182" s="252"/>
      <c r="AED182" s="252"/>
      <c r="AEE182" s="252"/>
      <c r="AEF182" s="252"/>
      <c r="AEG182" s="252"/>
      <c r="AEH182" s="252"/>
      <c r="AEI182" s="252"/>
      <c r="AEJ182" s="252"/>
      <c r="AEK182" s="252"/>
      <c r="AEL182" s="252"/>
      <c r="AEM182" s="252"/>
      <c r="AEN182" s="252"/>
      <c r="AEO182" s="252"/>
      <c r="AEP182" s="252"/>
      <c r="AEQ182" s="252"/>
      <c r="AER182" s="252"/>
      <c r="AES182" s="252"/>
    </row>
    <row r="183" spans="1:825" s="161" customFormat="1" ht="21" x14ac:dyDescent="0.35">
      <c r="A183" s="435" t="s">
        <v>271</v>
      </c>
      <c r="B183" s="242"/>
      <c r="C183" s="242"/>
      <c r="D183" s="184"/>
      <c r="E183" s="226"/>
      <c r="F183" s="226"/>
      <c r="G183" s="438"/>
      <c r="H183" s="456"/>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row>
    <row r="184" spans="1:825" s="157" customFormat="1" ht="18.75" x14ac:dyDescent="0.3">
      <c r="A184" s="183" t="s">
        <v>272</v>
      </c>
      <c r="B184" s="229"/>
      <c r="C184" s="229"/>
      <c r="D184" s="266"/>
      <c r="E184" s="196"/>
      <c r="F184" s="196"/>
      <c r="G184" s="253"/>
      <c r="H184" s="380"/>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row>
    <row r="185" spans="1:825" s="157" customFormat="1" ht="18.75" x14ac:dyDescent="0.3">
      <c r="A185" s="229" t="s">
        <v>150</v>
      </c>
      <c r="B185" s="229" t="s">
        <v>95</v>
      </c>
      <c r="C185" s="229"/>
      <c r="D185" s="266"/>
      <c r="E185" s="196">
        <v>0</v>
      </c>
      <c r="F185" s="196">
        <v>0</v>
      </c>
      <c r="G185" s="253"/>
      <c r="H185" s="380"/>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row>
    <row r="186" spans="1:825" ht="18.75" x14ac:dyDescent="0.3">
      <c r="A186" s="229" t="s">
        <v>150</v>
      </c>
      <c r="B186" s="229" t="s">
        <v>95</v>
      </c>
      <c r="C186" s="229"/>
      <c r="D186" s="266"/>
      <c r="E186" s="196">
        <v>0</v>
      </c>
      <c r="F186" s="196">
        <v>0</v>
      </c>
      <c r="G186" s="253"/>
      <c r="H186" s="380"/>
    </row>
    <row r="187" spans="1:825" ht="18.75" x14ac:dyDescent="0.3">
      <c r="A187" s="184" t="s">
        <v>273</v>
      </c>
      <c r="B187" s="229"/>
      <c r="C187" s="229"/>
      <c r="D187" s="266"/>
      <c r="E187" s="197">
        <f>SUM(E185:E186)</f>
        <v>0</v>
      </c>
      <c r="F187" s="197">
        <f>SUM(F185:F186)</f>
        <v>0</v>
      </c>
      <c r="G187" s="254">
        <f>F187-E187</f>
        <v>0</v>
      </c>
      <c r="H187" s="380"/>
    </row>
    <row r="188" spans="1:825" s="155" customFormat="1" ht="18.75" x14ac:dyDescent="0.3">
      <c r="A188" s="183" t="s">
        <v>274</v>
      </c>
      <c r="B188" s="229"/>
      <c r="C188" s="229"/>
      <c r="D188" s="266"/>
      <c r="E188" s="197"/>
      <c r="F188" s="197"/>
      <c r="G188" s="254"/>
      <c r="H188" s="380"/>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row>
    <row r="189" spans="1:825" s="155" customFormat="1" ht="18.75" x14ac:dyDescent="0.3">
      <c r="A189" s="229" t="s">
        <v>150</v>
      </c>
      <c r="B189" s="229" t="s">
        <v>95</v>
      </c>
      <c r="C189" s="229"/>
      <c r="D189" s="266"/>
      <c r="E189" s="196">
        <v>0</v>
      </c>
      <c r="F189" s="196">
        <v>0</v>
      </c>
      <c r="G189" s="254"/>
      <c r="H189" s="380"/>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row>
    <row r="190" spans="1:825" ht="18.75" x14ac:dyDescent="0.3">
      <c r="A190" s="229" t="s">
        <v>150</v>
      </c>
      <c r="B190" s="229" t="s">
        <v>95</v>
      </c>
      <c r="C190" s="229"/>
      <c r="D190" s="266"/>
      <c r="E190" s="196">
        <v>0</v>
      </c>
      <c r="F190" s="196">
        <v>0</v>
      </c>
      <c r="G190" s="254"/>
      <c r="H190" s="380"/>
    </row>
    <row r="191" spans="1:825" ht="18.75" x14ac:dyDescent="0.3">
      <c r="A191" s="184" t="s">
        <v>275</v>
      </c>
      <c r="B191" s="229"/>
      <c r="C191" s="229"/>
      <c r="D191" s="266"/>
      <c r="E191" s="197">
        <f>SUM(E189:E190)</f>
        <v>0</v>
      </c>
      <c r="F191" s="197">
        <f>SUM(F189:F190)</f>
        <v>0</v>
      </c>
      <c r="G191" s="254">
        <f t="shared" ref="G191:G203" si="4">F191-E191</f>
        <v>0</v>
      </c>
      <c r="H191" s="380"/>
    </row>
    <row r="192" spans="1:825" s="155" customFormat="1" ht="18.75" x14ac:dyDescent="0.3">
      <c r="A192" s="183" t="s">
        <v>276</v>
      </c>
      <c r="B192" s="229"/>
      <c r="C192" s="229"/>
      <c r="D192" s="266"/>
      <c r="E192" s="197"/>
      <c r="F192" s="197"/>
      <c r="G192" s="254"/>
      <c r="H192" s="380"/>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row>
    <row r="193" spans="1:825" s="155" customFormat="1" ht="18.75" x14ac:dyDescent="0.3">
      <c r="A193" s="229" t="s">
        <v>150</v>
      </c>
      <c r="B193" s="229" t="s">
        <v>95</v>
      </c>
      <c r="C193" s="229"/>
      <c r="D193" s="266"/>
      <c r="E193" s="196">
        <v>0</v>
      </c>
      <c r="F193" s="196">
        <v>0</v>
      </c>
      <c r="G193" s="254"/>
      <c r="H193" s="380"/>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row>
    <row r="194" spans="1:825" ht="18.75" x14ac:dyDescent="0.3">
      <c r="A194" s="229" t="s">
        <v>150</v>
      </c>
      <c r="B194" s="229" t="s">
        <v>95</v>
      </c>
      <c r="C194" s="229"/>
      <c r="D194" s="266"/>
      <c r="E194" s="196">
        <v>0</v>
      </c>
      <c r="F194" s="196">
        <v>0</v>
      </c>
      <c r="G194" s="254"/>
      <c r="H194" s="380"/>
    </row>
    <row r="195" spans="1:825" ht="18.75" x14ac:dyDescent="0.3">
      <c r="A195" s="184" t="s">
        <v>277</v>
      </c>
      <c r="B195" s="229"/>
      <c r="C195" s="229"/>
      <c r="D195" s="266"/>
      <c r="E195" s="197">
        <f>SUM(E193:E194)</f>
        <v>0</v>
      </c>
      <c r="F195" s="197">
        <f>SUM(F193:F194)</f>
        <v>0</v>
      </c>
      <c r="G195" s="254">
        <f t="shared" si="4"/>
        <v>0</v>
      </c>
      <c r="H195" s="380"/>
    </row>
    <row r="196" spans="1:825" s="155" customFormat="1" ht="18.75" x14ac:dyDescent="0.3">
      <c r="A196" s="183" t="s">
        <v>278</v>
      </c>
      <c r="B196" s="229"/>
      <c r="C196" s="229"/>
      <c r="D196" s="266"/>
      <c r="E196" s="197"/>
      <c r="F196" s="197"/>
      <c r="G196" s="254"/>
      <c r="H196" s="380"/>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row>
    <row r="197" spans="1:825" s="155" customFormat="1" ht="18.75" x14ac:dyDescent="0.3">
      <c r="A197" s="229" t="s">
        <v>150</v>
      </c>
      <c r="B197" s="229" t="s">
        <v>95</v>
      </c>
      <c r="C197" s="229"/>
      <c r="D197" s="266"/>
      <c r="E197" s="196">
        <v>0</v>
      </c>
      <c r="F197" s="196">
        <v>0</v>
      </c>
      <c r="G197" s="254"/>
      <c r="H197" s="380"/>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row>
    <row r="198" spans="1:825" ht="18.75" x14ac:dyDescent="0.3">
      <c r="A198" s="229" t="s">
        <v>150</v>
      </c>
      <c r="B198" s="229" t="s">
        <v>95</v>
      </c>
      <c r="C198" s="229"/>
      <c r="D198" s="266"/>
      <c r="E198" s="196">
        <v>0</v>
      </c>
      <c r="F198" s="196">
        <v>0</v>
      </c>
      <c r="G198" s="254"/>
      <c r="H198" s="380"/>
    </row>
    <row r="199" spans="1:825" ht="18.75" x14ac:dyDescent="0.3">
      <c r="A199" s="184" t="s">
        <v>279</v>
      </c>
      <c r="B199" s="229"/>
      <c r="C199" s="229"/>
      <c r="D199" s="266"/>
      <c r="E199" s="197">
        <f>SUM(E197:E198)</f>
        <v>0</v>
      </c>
      <c r="F199" s="197">
        <f>SUM(F197:F198)</f>
        <v>0</v>
      </c>
      <c r="G199" s="254">
        <f t="shared" si="4"/>
        <v>0</v>
      </c>
      <c r="H199" s="380"/>
    </row>
    <row r="200" spans="1:825" s="155" customFormat="1" ht="18.75" x14ac:dyDescent="0.3">
      <c r="A200" s="183" t="s">
        <v>280</v>
      </c>
      <c r="B200" s="229"/>
      <c r="C200" s="229"/>
      <c r="D200" s="266"/>
      <c r="E200" s="197"/>
      <c r="F200" s="197"/>
      <c r="G200" s="254"/>
      <c r="H200" s="38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row>
    <row r="201" spans="1:825" s="155" customFormat="1" ht="18.75" x14ac:dyDescent="0.3">
      <c r="A201" s="229" t="s">
        <v>150</v>
      </c>
      <c r="B201" s="229" t="s">
        <v>95</v>
      </c>
      <c r="C201" s="229"/>
      <c r="D201" s="266"/>
      <c r="E201" s="196">
        <v>0</v>
      </c>
      <c r="F201" s="196">
        <v>0</v>
      </c>
      <c r="G201" s="254"/>
      <c r="H201" s="380"/>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row>
    <row r="202" spans="1:825" ht="18.75" x14ac:dyDescent="0.3">
      <c r="A202" s="229" t="s">
        <v>150</v>
      </c>
      <c r="B202" s="229" t="s">
        <v>95</v>
      </c>
      <c r="C202" s="229"/>
      <c r="D202" s="266"/>
      <c r="E202" s="196">
        <v>0</v>
      </c>
      <c r="F202" s="196">
        <v>0</v>
      </c>
      <c r="G202" s="254"/>
      <c r="H202" s="380"/>
    </row>
    <row r="203" spans="1:825" s="2" customFormat="1" ht="18.75" x14ac:dyDescent="0.3">
      <c r="A203" s="184" t="s">
        <v>281</v>
      </c>
      <c r="B203" s="229"/>
      <c r="C203" s="229"/>
      <c r="D203" s="266"/>
      <c r="E203" s="197">
        <f>SUM(E201:E202)</f>
        <v>0</v>
      </c>
      <c r="F203" s="197">
        <f>SUM(F201:F202)</f>
        <v>0</v>
      </c>
      <c r="G203" s="254">
        <f t="shared" si="4"/>
        <v>0</v>
      </c>
      <c r="H203" s="380"/>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row>
    <row r="204" spans="1:825" s="265" customFormat="1" ht="18.75" x14ac:dyDescent="0.3">
      <c r="A204" s="411" t="s">
        <v>151</v>
      </c>
      <c r="B204" s="251"/>
      <c r="C204" s="251"/>
      <c r="D204" s="451">
        <f>'Progress report 2020'!F204</f>
        <v>0</v>
      </c>
      <c r="E204" s="415">
        <f>E187+E191+E195+E199+E203</f>
        <v>0</v>
      </c>
      <c r="F204" s="415">
        <f>F187+F191+F195+F199+F203</f>
        <v>0</v>
      </c>
      <c r="G204" s="416">
        <f>D204+F204-E204</f>
        <v>0</v>
      </c>
      <c r="H204" s="411"/>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c r="DM204" s="252"/>
      <c r="DN204" s="252"/>
      <c r="DO204" s="252"/>
      <c r="DP204" s="252"/>
      <c r="DQ204" s="252"/>
      <c r="DR204" s="252"/>
      <c r="DS204" s="252"/>
      <c r="DT204" s="252"/>
      <c r="DU204" s="252"/>
      <c r="DV204" s="252"/>
      <c r="DW204" s="252"/>
      <c r="DX204" s="252"/>
      <c r="DY204" s="252"/>
      <c r="DZ204" s="252"/>
      <c r="EA204" s="252"/>
      <c r="EB204" s="252"/>
      <c r="EC204" s="252"/>
      <c r="ED204" s="252"/>
      <c r="EE204" s="252"/>
      <c r="EF204" s="252"/>
      <c r="EG204" s="252"/>
      <c r="EH204" s="252"/>
      <c r="EI204" s="252"/>
      <c r="EJ204" s="252"/>
      <c r="EK204" s="252"/>
      <c r="EL204" s="252"/>
      <c r="EM204" s="252"/>
      <c r="EN204" s="252"/>
      <c r="EO204" s="252"/>
      <c r="EP204" s="252"/>
      <c r="EQ204" s="252"/>
      <c r="ER204" s="252"/>
      <c r="ES204" s="252"/>
      <c r="ET204" s="252"/>
      <c r="EU204" s="252"/>
      <c r="EV204" s="252"/>
      <c r="EW204" s="252"/>
      <c r="EX204" s="252"/>
      <c r="EY204" s="252"/>
      <c r="EZ204" s="252"/>
      <c r="FA204" s="252"/>
      <c r="FB204" s="252"/>
      <c r="FC204" s="252"/>
      <c r="FD204" s="252"/>
      <c r="FE204" s="252"/>
      <c r="FF204" s="252"/>
      <c r="FG204" s="252"/>
      <c r="FH204" s="252"/>
      <c r="FI204" s="252"/>
      <c r="FJ204" s="252"/>
      <c r="FK204" s="252"/>
      <c r="FL204" s="252"/>
      <c r="FM204" s="252"/>
      <c r="FN204" s="252"/>
      <c r="FO204" s="252"/>
      <c r="FP204" s="252"/>
      <c r="FQ204" s="252"/>
      <c r="FR204" s="252"/>
      <c r="FS204" s="252"/>
      <c r="FT204" s="252"/>
      <c r="FU204" s="252"/>
      <c r="FV204" s="252"/>
      <c r="FW204" s="252"/>
      <c r="FX204" s="252"/>
      <c r="FY204" s="252"/>
      <c r="FZ204" s="252"/>
      <c r="GA204" s="252"/>
      <c r="GB204" s="252"/>
      <c r="GC204" s="252"/>
      <c r="GD204" s="252"/>
      <c r="GE204" s="252"/>
      <c r="GF204" s="252"/>
      <c r="GG204" s="252"/>
      <c r="GH204" s="252"/>
      <c r="GI204" s="252"/>
      <c r="GJ204" s="252"/>
      <c r="GK204" s="252"/>
      <c r="GL204" s="252"/>
      <c r="GM204" s="252"/>
      <c r="GN204" s="252"/>
      <c r="GO204" s="252"/>
      <c r="GP204" s="252"/>
      <c r="GQ204" s="252"/>
      <c r="GR204" s="252"/>
      <c r="GS204" s="252"/>
      <c r="GT204" s="252"/>
      <c r="GU204" s="252"/>
      <c r="GV204" s="252"/>
      <c r="GW204" s="252"/>
      <c r="GX204" s="252"/>
      <c r="GY204" s="252"/>
      <c r="GZ204" s="252"/>
      <c r="HA204" s="252"/>
      <c r="HB204" s="252"/>
      <c r="HC204" s="252"/>
      <c r="HD204" s="252"/>
      <c r="HE204" s="252"/>
      <c r="HF204" s="252"/>
      <c r="HG204" s="252"/>
      <c r="HH204" s="252"/>
      <c r="HI204" s="252"/>
      <c r="HJ204" s="252"/>
      <c r="HK204" s="252"/>
      <c r="HL204" s="252"/>
      <c r="HM204" s="252"/>
      <c r="HN204" s="252"/>
      <c r="HO204" s="252"/>
      <c r="HP204" s="252"/>
      <c r="HQ204" s="252"/>
      <c r="HR204" s="252"/>
      <c r="HS204" s="252"/>
      <c r="HT204" s="252"/>
      <c r="HU204" s="252"/>
      <c r="HV204" s="252"/>
      <c r="HW204" s="252"/>
      <c r="HX204" s="252"/>
      <c r="HY204" s="252"/>
      <c r="HZ204" s="252"/>
      <c r="IA204" s="252"/>
      <c r="IB204" s="252"/>
      <c r="IC204" s="252"/>
      <c r="ID204" s="252"/>
      <c r="IE204" s="252"/>
      <c r="IF204" s="252"/>
      <c r="IG204" s="252"/>
      <c r="IH204" s="252"/>
      <c r="II204" s="252"/>
      <c r="IJ204" s="252"/>
      <c r="IK204" s="252"/>
      <c r="IL204" s="252"/>
      <c r="IM204" s="252"/>
      <c r="IN204" s="252"/>
      <c r="IO204" s="252"/>
      <c r="IP204" s="252"/>
      <c r="IQ204" s="252"/>
      <c r="IR204" s="252"/>
      <c r="IS204" s="252"/>
      <c r="IT204" s="252"/>
      <c r="IU204" s="252"/>
      <c r="IV204" s="252"/>
      <c r="IW204" s="252"/>
      <c r="IX204" s="252"/>
      <c r="IY204" s="252"/>
      <c r="IZ204" s="252"/>
      <c r="JA204" s="252"/>
      <c r="JB204" s="252"/>
      <c r="JC204" s="252"/>
      <c r="JD204" s="252"/>
      <c r="JE204" s="252"/>
      <c r="JF204" s="252"/>
      <c r="JG204" s="252"/>
      <c r="JH204" s="252"/>
      <c r="JI204" s="252"/>
      <c r="JJ204" s="252"/>
      <c r="JK204" s="252"/>
      <c r="JL204" s="252"/>
      <c r="JM204" s="252"/>
      <c r="JN204" s="252"/>
      <c r="JO204" s="252"/>
      <c r="JP204" s="252"/>
      <c r="JQ204" s="252"/>
      <c r="JR204" s="252"/>
      <c r="JS204" s="252"/>
      <c r="JT204" s="252"/>
      <c r="JU204" s="252"/>
      <c r="JV204" s="252"/>
      <c r="JW204" s="252"/>
      <c r="JX204" s="252"/>
      <c r="JY204" s="252"/>
      <c r="JZ204" s="252"/>
      <c r="KA204" s="252"/>
      <c r="KB204" s="252"/>
      <c r="KC204" s="252"/>
      <c r="KD204" s="252"/>
      <c r="KE204" s="252"/>
      <c r="KF204" s="252"/>
      <c r="KG204" s="252"/>
      <c r="KH204" s="252"/>
      <c r="KI204" s="252"/>
      <c r="KJ204" s="252"/>
      <c r="KK204" s="252"/>
      <c r="KL204" s="252"/>
      <c r="KM204" s="252"/>
      <c r="KN204" s="252"/>
      <c r="KO204" s="252"/>
      <c r="KP204" s="252"/>
      <c r="KQ204" s="252"/>
      <c r="KR204" s="252"/>
      <c r="KS204" s="252"/>
      <c r="KT204" s="252"/>
      <c r="KU204" s="252"/>
      <c r="KV204" s="252"/>
      <c r="KW204" s="252"/>
      <c r="KX204" s="252"/>
      <c r="KY204" s="252"/>
      <c r="KZ204" s="252"/>
      <c r="LA204" s="252"/>
      <c r="LB204" s="252"/>
      <c r="LC204" s="252"/>
      <c r="LD204" s="252"/>
      <c r="LE204" s="252"/>
      <c r="LF204" s="252"/>
      <c r="LG204" s="252"/>
      <c r="LH204" s="252"/>
      <c r="LI204" s="252"/>
      <c r="LJ204" s="252"/>
      <c r="LK204" s="252"/>
      <c r="LL204" s="252"/>
      <c r="LM204" s="252"/>
      <c r="LN204" s="252"/>
      <c r="LO204" s="252"/>
      <c r="LP204" s="252"/>
      <c r="LQ204" s="252"/>
      <c r="LR204" s="252"/>
      <c r="LS204" s="252"/>
      <c r="LT204" s="252"/>
      <c r="LU204" s="252"/>
      <c r="LV204" s="252"/>
      <c r="LW204" s="252"/>
      <c r="LX204" s="252"/>
      <c r="LY204" s="252"/>
      <c r="LZ204" s="252"/>
      <c r="MA204" s="252"/>
      <c r="MB204" s="252"/>
      <c r="MC204" s="252"/>
      <c r="MD204" s="252"/>
      <c r="ME204" s="252"/>
      <c r="MF204" s="252"/>
      <c r="MG204" s="252"/>
      <c r="MH204" s="252"/>
      <c r="MI204" s="252"/>
      <c r="MJ204" s="252"/>
      <c r="MK204" s="252"/>
      <c r="ML204" s="252"/>
      <c r="MM204" s="252"/>
      <c r="MN204" s="252"/>
      <c r="MO204" s="252"/>
      <c r="MP204" s="252"/>
      <c r="MQ204" s="252"/>
      <c r="MR204" s="252"/>
      <c r="MS204" s="252"/>
      <c r="MT204" s="252"/>
      <c r="MU204" s="252"/>
      <c r="MV204" s="252"/>
      <c r="MW204" s="252"/>
      <c r="MX204" s="252"/>
      <c r="MY204" s="252"/>
      <c r="MZ204" s="252"/>
      <c r="NA204" s="252"/>
      <c r="NB204" s="252"/>
      <c r="NC204" s="252"/>
      <c r="ND204" s="252"/>
      <c r="NE204" s="252"/>
      <c r="NF204" s="252"/>
      <c r="NG204" s="252"/>
      <c r="NH204" s="252"/>
      <c r="NI204" s="252"/>
      <c r="NJ204" s="252"/>
      <c r="NK204" s="252"/>
      <c r="NL204" s="252"/>
      <c r="NM204" s="252"/>
      <c r="NN204" s="252"/>
      <c r="NO204" s="252"/>
      <c r="NP204" s="252"/>
      <c r="NQ204" s="252"/>
      <c r="NR204" s="252"/>
      <c r="NS204" s="252"/>
      <c r="NT204" s="252"/>
      <c r="NU204" s="252"/>
      <c r="NV204" s="252"/>
      <c r="NW204" s="252"/>
      <c r="NX204" s="252"/>
      <c r="NY204" s="252"/>
      <c r="NZ204" s="252"/>
      <c r="OA204" s="252"/>
      <c r="OB204" s="252"/>
      <c r="OC204" s="252"/>
      <c r="OD204" s="252"/>
      <c r="OE204" s="252"/>
      <c r="OF204" s="252"/>
      <c r="OG204" s="252"/>
      <c r="OH204" s="252"/>
      <c r="OI204" s="252"/>
      <c r="OJ204" s="252"/>
      <c r="OK204" s="252"/>
      <c r="OL204" s="252"/>
      <c r="OM204" s="252"/>
      <c r="ON204" s="252"/>
      <c r="OO204" s="252"/>
      <c r="OP204" s="252"/>
      <c r="OQ204" s="252"/>
      <c r="OR204" s="252"/>
      <c r="OS204" s="252"/>
      <c r="OT204" s="252"/>
      <c r="OU204" s="252"/>
      <c r="OV204" s="252"/>
      <c r="OW204" s="252"/>
      <c r="OX204" s="252"/>
      <c r="OY204" s="252"/>
      <c r="OZ204" s="252"/>
      <c r="PA204" s="252"/>
      <c r="PB204" s="252"/>
      <c r="PC204" s="252"/>
      <c r="PD204" s="252"/>
      <c r="PE204" s="252"/>
      <c r="PF204" s="252"/>
      <c r="PG204" s="252"/>
      <c r="PH204" s="252"/>
      <c r="PI204" s="252"/>
      <c r="PJ204" s="252"/>
      <c r="PK204" s="252"/>
      <c r="PL204" s="252"/>
      <c r="PM204" s="252"/>
      <c r="PN204" s="252"/>
      <c r="PO204" s="252"/>
      <c r="PP204" s="252"/>
      <c r="PQ204" s="252"/>
      <c r="PR204" s="252"/>
      <c r="PS204" s="252"/>
      <c r="PT204" s="252"/>
      <c r="PU204" s="252"/>
      <c r="PV204" s="252"/>
      <c r="PW204" s="252"/>
      <c r="PX204" s="252"/>
      <c r="PY204" s="252"/>
      <c r="PZ204" s="252"/>
      <c r="QA204" s="252"/>
      <c r="QB204" s="252"/>
      <c r="QC204" s="252"/>
      <c r="QD204" s="252"/>
      <c r="QE204" s="252"/>
      <c r="QF204" s="252"/>
      <c r="QG204" s="252"/>
      <c r="QH204" s="252"/>
      <c r="QI204" s="252"/>
      <c r="QJ204" s="252"/>
      <c r="QK204" s="252"/>
      <c r="QL204" s="252"/>
      <c r="QM204" s="252"/>
      <c r="QN204" s="252"/>
      <c r="QO204" s="252"/>
      <c r="QP204" s="252"/>
      <c r="QQ204" s="252"/>
      <c r="QR204" s="252"/>
      <c r="QS204" s="252"/>
      <c r="QT204" s="252"/>
      <c r="QU204" s="252"/>
      <c r="QV204" s="252"/>
      <c r="QW204" s="252"/>
      <c r="QX204" s="252"/>
      <c r="QY204" s="252"/>
      <c r="QZ204" s="252"/>
      <c r="RA204" s="252"/>
      <c r="RB204" s="252"/>
      <c r="RC204" s="252"/>
      <c r="RD204" s="252"/>
      <c r="RE204" s="252"/>
      <c r="RF204" s="252"/>
      <c r="RG204" s="252"/>
      <c r="RH204" s="252"/>
      <c r="RI204" s="252"/>
      <c r="RJ204" s="252"/>
      <c r="RK204" s="252"/>
      <c r="RL204" s="252"/>
      <c r="RM204" s="252"/>
      <c r="RN204" s="252"/>
      <c r="RO204" s="252"/>
      <c r="RP204" s="252"/>
      <c r="RQ204" s="252"/>
      <c r="RR204" s="252"/>
      <c r="RS204" s="252"/>
      <c r="RT204" s="252"/>
      <c r="RU204" s="252"/>
      <c r="RV204" s="252"/>
      <c r="RW204" s="252"/>
      <c r="RX204" s="252"/>
      <c r="RY204" s="252"/>
      <c r="RZ204" s="252"/>
      <c r="SA204" s="252"/>
      <c r="SB204" s="252"/>
      <c r="SC204" s="252"/>
      <c r="SD204" s="252"/>
      <c r="SE204" s="252"/>
      <c r="SF204" s="252"/>
      <c r="SG204" s="252"/>
      <c r="SH204" s="252"/>
      <c r="SI204" s="252"/>
      <c r="SJ204" s="252"/>
      <c r="SK204" s="252"/>
      <c r="SL204" s="252"/>
      <c r="SM204" s="252"/>
      <c r="SN204" s="252"/>
      <c r="SO204" s="252"/>
      <c r="SP204" s="252"/>
      <c r="SQ204" s="252"/>
      <c r="SR204" s="252"/>
      <c r="SS204" s="252"/>
      <c r="ST204" s="252"/>
      <c r="SU204" s="252"/>
      <c r="SV204" s="252"/>
      <c r="SW204" s="252"/>
      <c r="SX204" s="252"/>
      <c r="SY204" s="252"/>
      <c r="SZ204" s="252"/>
      <c r="TA204" s="252"/>
      <c r="TB204" s="252"/>
      <c r="TC204" s="252"/>
      <c r="TD204" s="252"/>
      <c r="TE204" s="252"/>
      <c r="TF204" s="252"/>
      <c r="TG204" s="252"/>
      <c r="TH204" s="252"/>
      <c r="TI204" s="252"/>
      <c r="TJ204" s="252"/>
      <c r="TK204" s="252"/>
      <c r="TL204" s="252"/>
      <c r="TM204" s="252"/>
      <c r="TN204" s="252"/>
      <c r="TO204" s="252"/>
      <c r="TP204" s="252"/>
      <c r="TQ204" s="252"/>
      <c r="TR204" s="252"/>
      <c r="TS204" s="252"/>
      <c r="TT204" s="252"/>
      <c r="TU204" s="252"/>
      <c r="TV204" s="252"/>
      <c r="TW204" s="252"/>
      <c r="TX204" s="252"/>
      <c r="TY204" s="252"/>
      <c r="TZ204" s="252"/>
      <c r="UA204" s="252"/>
      <c r="UB204" s="252"/>
      <c r="UC204" s="252"/>
      <c r="UD204" s="252"/>
      <c r="UE204" s="252"/>
      <c r="UF204" s="252"/>
      <c r="UG204" s="252"/>
      <c r="UH204" s="252"/>
      <c r="UI204" s="252"/>
      <c r="UJ204" s="252"/>
      <c r="UK204" s="252"/>
      <c r="UL204" s="252"/>
      <c r="UM204" s="252"/>
      <c r="UN204" s="252"/>
      <c r="UO204" s="252"/>
      <c r="UP204" s="252"/>
      <c r="UQ204" s="252"/>
      <c r="UR204" s="252"/>
      <c r="US204" s="252"/>
      <c r="UT204" s="252"/>
      <c r="UU204" s="252"/>
      <c r="UV204" s="252"/>
      <c r="UW204" s="252"/>
      <c r="UX204" s="252"/>
      <c r="UY204" s="252"/>
      <c r="UZ204" s="252"/>
      <c r="VA204" s="252"/>
      <c r="VB204" s="252"/>
      <c r="VC204" s="252"/>
      <c r="VD204" s="252"/>
      <c r="VE204" s="252"/>
      <c r="VF204" s="252"/>
      <c r="VG204" s="252"/>
      <c r="VH204" s="252"/>
      <c r="VI204" s="252"/>
      <c r="VJ204" s="252"/>
      <c r="VK204" s="252"/>
      <c r="VL204" s="252"/>
      <c r="VM204" s="252"/>
      <c r="VN204" s="252"/>
      <c r="VO204" s="252"/>
      <c r="VP204" s="252"/>
      <c r="VQ204" s="252"/>
      <c r="VR204" s="252"/>
      <c r="VS204" s="252"/>
      <c r="VT204" s="252"/>
      <c r="VU204" s="252"/>
      <c r="VV204" s="252"/>
      <c r="VW204" s="252"/>
      <c r="VX204" s="252"/>
      <c r="VY204" s="252"/>
      <c r="VZ204" s="252"/>
      <c r="WA204" s="252"/>
      <c r="WB204" s="252"/>
      <c r="WC204" s="252"/>
      <c r="WD204" s="252"/>
      <c r="WE204" s="252"/>
      <c r="WF204" s="252"/>
      <c r="WG204" s="252"/>
      <c r="WH204" s="252"/>
      <c r="WI204" s="252"/>
      <c r="WJ204" s="252"/>
      <c r="WK204" s="252"/>
      <c r="WL204" s="252"/>
      <c r="WM204" s="252"/>
      <c r="WN204" s="252"/>
      <c r="WO204" s="252"/>
      <c r="WP204" s="252"/>
      <c r="WQ204" s="252"/>
      <c r="WR204" s="252"/>
      <c r="WS204" s="252"/>
      <c r="WT204" s="252"/>
      <c r="WU204" s="252"/>
      <c r="WV204" s="252"/>
      <c r="WW204" s="252"/>
      <c r="WX204" s="252"/>
      <c r="WY204" s="252"/>
      <c r="WZ204" s="252"/>
      <c r="XA204" s="252"/>
      <c r="XB204" s="252"/>
      <c r="XC204" s="252"/>
      <c r="XD204" s="252"/>
      <c r="XE204" s="252"/>
      <c r="XF204" s="252"/>
      <c r="XG204" s="252"/>
      <c r="XH204" s="252"/>
      <c r="XI204" s="252"/>
      <c r="XJ204" s="252"/>
      <c r="XK204" s="252"/>
      <c r="XL204" s="252"/>
      <c r="XM204" s="252"/>
      <c r="XN204" s="252"/>
      <c r="XO204" s="252"/>
      <c r="XP204" s="252"/>
      <c r="XQ204" s="252"/>
      <c r="XR204" s="252"/>
      <c r="XS204" s="252"/>
      <c r="XT204" s="252"/>
      <c r="XU204" s="252"/>
      <c r="XV204" s="252"/>
      <c r="XW204" s="252"/>
      <c r="XX204" s="252"/>
      <c r="XY204" s="252"/>
      <c r="XZ204" s="252"/>
      <c r="YA204" s="252"/>
      <c r="YB204" s="252"/>
      <c r="YC204" s="252"/>
      <c r="YD204" s="252"/>
      <c r="YE204" s="252"/>
      <c r="YF204" s="252"/>
      <c r="YG204" s="252"/>
      <c r="YH204" s="252"/>
      <c r="YI204" s="252"/>
      <c r="YJ204" s="252"/>
      <c r="YK204" s="252"/>
      <c r="YL204" s="252"/>
      <c r="YM204" s="252"/>
      <c r="YN204" s="252"/>
      <c r="YO204" s="252"/>
      <c r="YP204" s="252"/>
      <c r="YQ204" s="252"/>
      <c r="YR204" s="252"/>
      <c r="YS204" s="252"/>
      <c r="YT204" s="252"/>
      <c r="YU204" s="252"/>
      <c r="YV204" s="252"/>
      <c r="YW204" s="252"/>
      <c r="YX204" s="252"/>
      <c r="YY204" s="252"/>
      <c r="YZ204" s="252"/>
      <c r="ZA204" s="252"/>
      <c r="ZB204" s="252"/>
      <c r="ZC204" s="252"/>
      <c r="ZD204" s="252"/>
      <c r="ZE204" s="252"/>
      <c r="ZF204" s="252"/>
      <c r="ZG204" s="252"/>
      <c r="ZH204" s="252"/>
      <c r="ZI204" s="252"/>
      <c r="ZJ204" s="252"/>
      <c r="ZK204" s="252"/>
      <c r="ZL204" s="252"/>
      <c r="ZM204" s="252"/>
      <c r="ZN204" s="252"/>
      <c r="ZO204" s="252"/>
      <c r="ZP204" s="252"/>
      <c r="ZQ204" s="252"/>
      <c r="ZR204" s="252"/>
      <c r="ZS204" s="252"/>
      <c r="ZT204" s="252"/>
      <c r="ZU204" s="252"/>
      <c r="ZV204" s="252"/>
      <c r="ZW204" s="252"/>
      <c r="ZX204" s="252"/>
      <c r="ZY204" s="252"/>
      <c r="ZZ204" s="252"/>
      <c r="AAA204" s="252"/>
      <c r="AAB204" s="252"/>
      <c r="AAC204" s="252"/>
      <c r="AAD204" s="252"/>
      <c r="AAE204" s="252"/>
      <c r="AAF204" s="252"/>
      <c r="AAG204" s="252"/>
      <c r="AAH204" s="252"/>
      <c r="AAI204" s="252"/>
      <c r="AAJ204" s="252"/>
      <c r="AAK204" s="252"/>
      <c r="AAL204" s="252"/>
      <c r="AAM204" s="252"/>
      <c r="AAN204" s="252"/>
      <c r="AAO204" s="252"/>
      <c r="AAP204" s="252"/>
      <c r="AAQ204" s="252"/>
      <c r="AAR204" s="252"/>
      <c r="AAS204" s="252"/>
      <c r="AAT204" s="252"/>
      <c r="AAU204" s="252"/>
      <c r="AAV204" s="252"/>
      <c r="AAW204" s="252"/>
      <c r="AAX204" s="252"/>
      <c r="AAY204" s="252"/>
      <c r="AAZ204" s="252"/>
      <c r="ABA204" s="252"/>
      <c r="ABB204" s="252"/>
      <c r="ABC204" s="252"/>
      <c r="ABD204" s="252"/>
      <c r="ABE204" s="252"/>
      <c r="ABF204" s="252"/>
      <c r="ABG204" s="252"/>
      <c r="ABH204" s="252"/>
      <c r="ABI204" s="252"/>
      <c r="ABJ204" s="252"/>
      <c r="ABK204" s="252"/>
      <c r="ABL204" s="252"/>
      <c r="ABM204" s="252"/>
      <c r="ABN204" s="252"/>
      <c r="ABO204" s="252"/>
      <c r="ABP204" s="252"/>
      <c r="ABQ204" s="252"/>
      <c r="ABR204" s="252"/>
      <c r="ABS204" s="252"/>
      <c r="ABT204" s="252"/>
      <c r="ABU204" s="252"/>
      <c r="ABV204" s="252"/>
      <c r="ABW204" s="252"/>
      <c r="ABX204" s="252"/>
      <c r="ABY204" s="252"/>
      <c r="ABZ204" s="252"/>
      <c r="ACA204" s="252"/>
      <c r="ACB204" s="252"/>
      <c r="ACC204" s="252"/>
      <c r="ACD204" s="252"/>
      <c r="ACE204" s="252"/>
      <c r="ACF204" s="252"/>
      <c r="ACG204" s="252"/>
      <c r="ACH204" s="252"/>
      <c r="ACI204" s="252"/>
      <c r="ACJ204" s="252"/>
      <c r="ACK204" s="252"/>
      <c r="ACL204" s="252"/>
      <c r="ACM204" s="252"/>
      <c r="ACN204" s="252"/>
      <c r="ACO204" s="252"/>
      <c r="ACP204" s="252"/>
      <c r="ACQ204" s="252"/>
      <c r="ACR204" s="252"/>
      <c r="ACS204" s="252"/>
      <c r="ACT204" s="252"/>
      <c r="ACU204" s="252"/>
      <c r="ACV204" s="252"/>
      <c r="ACW204" s="252"/>
      <c r="ACX204" s="252"/>
      <c r="ACY204" s="252"/>
      <c r="ACZ204" s="252"/>
      <c r="ADA204" s="252"/>
      <c r="ADB204" s="252"/>
      <c r="ADC204" s="252"/>
      <c r="ADD204" s="252"/>
      <c r="ADE204" s="252"/>
      <c r="ADF204" s="252"/>
      <c r="ADG204" s="252"/>
      <c r="ADH204" s="252"/>
      <c r="ADI204" s="252"/>
      <c r="ADJ204" s="252"/>
      <c r="ADK204" s="252"/>
      <c r="ADL204" s="252"/>
      <c r="ADM204" s="252"/>
      <c r="ADN204" s="252"/>
      <c r="ADO204" s="252"/>
      <c r="ADP204" s="252"/>
      <c r="ADQ204" s="252"/>
      <c r="ADR204" s="252"/>
      <c r="ADS204" s="252"/>
      <c r="ADT204" s="252"/>
      <c r="ADU204" s="252"/>
      <c r="ADV204" s="252"/>
      <c r="ADW204" s="252"/>
      <c r="ADX204" s="252"/>
      <c r="ADY204" s="252"/>
      <c r="ADZ204" s="252"/>
      <c r="AEA204" s="252"/>
      <c r="AEB204" s="252"/>
      <c r="AEC204" s="252"/>
      <c r="AED204" s="252"/>
      <c r="AEE204" s="252"/>
      <c r="AEF204" s="252"/>
      <c r="AEG204" s="252"/>
      <c r="AEH204" s="252"/>
      <c r="AEI204" s="252"/>
      <c r="AEJ204" s="252"/>
      <c r="AEK204" s="252"/>
      <c r="AEL204" s="252"/>
      <c r="AEM204" s="252"/>
      <c r="AEN204" s="252"/>
      <c r="AEO204" s="252"/>
      <c r="AEP204" s="252"/>
      <c r="AEQ204" s="252"/>
      <c r="AER204" s="252"/>
      <c r="AES204" s="252"/>
    </row>
    <row r="205" spans="1:825" s="157" customFormat="1" ht="21" x14ac:dyDescent="0.35">
      <c r="A205" s="439" t="s">
        <v>225</v>
      </c>
      <c r="B205" s="243"/>
      <c r="C205" s="243"/>
      <c r="D205" s="274"/>
      <c r="E205" s="202"/>
      <c r="F205" s="202"/>
      <c r="G205" s="440"/>
      <c r="H205" s="457"/>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row>
    <row r="206" spans="1:825" s="157" customFormat="1" ht="24.75" customHeight="1" x14ac:dyDescent="0.3">
      <c r="A206" s="409" t="s">
        <v>333</v>
      </c>
      <c r="B206" s="231"/>
      <c r="C206" s="231"/>
      <c r="D206" s="192"/>
      <c r="E206" s="225"/>
      <c r="F206" s="225"/>
      <c r="G206" s="426"/>
      <c r="H206" s="454"/>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row>
    <row r="207" spans="1:825" s="157" customFormat="1" ht="18.75" customHeight="1" x14ac:dyDescent="0.3">
      <c r="A207" s="231" t="s">
        <v>322</v>
      </c>
      <c r="B207" s="231" t="s">
        <v>356</v>
      </c>
      <c r="C207" s="231"/>
      <c r="D207" s="192"/>
      <c r="E207" s="225">
        <v>0</v>
      </c>
      <c r="F207" s="225">
        <v>0</v>
      </c>
      <c r="G207" s="426"/>
      <c r="H207" s="454"/>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row>
    <row r="208" spans="1:825" s="157" customFormat="1" ht="18.75" x14ac:dyDescent="0.3">
      <c r="A208" s="231" t="s">
        <v>322</v>
      </c>
      <c r="B208" s="231" t="s">
        <v>356</v>
      </c>
      <c r="C208" s="231"/>
      <c r="D208" s="192"/>
      <c r="E208" s="225">
        <v>0</v>
      </c>
      <c r="F208" s="225">
        <v>0</v>
      </c>
      <c r="G208" s="426"/>
      <c r="H208" s="454"/>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row>
    <row r="209" spans="1:825" s="157" customFormat="1" ht="18.75" x14ac:dyDescent="0.3">
      <c r="A209" s="181" t="s">
        <v>334</v>
      </c>
      <c r="B209" s="231"/>
      <c r="C209" s="231"/>
      <c r="D209" s="192"/>
      <c r="E209" s="228">
        <f>SUM(E207:E208)</f>
        <v>0</v>
      </c>
      <c r="F209" s="228">
        <f>SUM(F207:F208)</f>
        <v>0</v>
      </c>
      <c r="G209" s="257">
        <f>F209-E209</f>
        <v>0</v>
      </c>
      <c r="H209" s="454"/>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row>
    <row r="210" spans="1:825" s="157" customFormat="1" ht="24.75" customHeight="1" x14ac:dyDescent="0.3">
      <c r="A210" s="437" t="s">
        <v>329</v>
      </c>
      <c r="B210" s="229"/>
      <c r="C210" s="229"/>
      <c r="D210" s="266"/>
      <c r="E210" s="227"/>
      <c r="F210" s="227"/>
      <c r="G210" s="253"/>
      <c r="H210" s="38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row>
    <row r="211" spans="1:825" s="157" customFormat="1" ht="18.75" x14ac:dyDescent="0.3">
      <c r="A211" s="183" t="s">
        <v>330</v>
      </c>
      <c r="B211" s="229"/>
      <c r="C211" s="229"/>
      <c r="D211" s="266"/>
      <c r="E211" s="196"/>
      <c r="F211" s="196"/>
      <c r="G211" s="253"/>
      <c r="H211" s="380"/>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row>
    <row r="212" spans="1:825" s="157" customFormat="1" ht="18.75" x14ac:dyDescent="0.3">
      <c r="A212" s="229" t="s">
        <v>322</v>
      </c>
      <c r="B212" s="229" t="s">
        <v>356</v>
      </c>
      <c r="C212" s="229"/>
      <c r="D212" s="266"/>
      <c r="E212" s="196">
        <v>0</v>
      </c>
      <c r="F212" s="196">
        <v>0</v>
      </c>
      <c r="G212" s="253"/>
      <c r="H212" s="380"/>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row>
    <row r="213" spans="1:825" s="157" customFormat="1" ht="18.75" x14ac:dyDescent="0.3">
      <c r="A213" s="229" t="s">
        <v>322</v>
      </c>
      <c r="B213" s="229" t="s">
        <v>356</v>
      </c>
      <c r="C213" s="229"/>
      <c r="D213" s="266"/>
      <c r="E213" s="196">
        <v>0</v>
      </c>
      <c r="F213" s="196">
        <v>0</v>
      </c>
      <c r="G213" s="253"/>
      <c r="H213" s="380"/>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row>
    <row r="214" spans="1:825" s="157" customFormat="1" ht="18.75" x14ac:dyDescent="0.3">
      <c r="A214" s="184" t="s">
        <v>335</v>
      </c>
      <c r="B214" s="229"/>
      <c r="C214" s="229"/>
      <c r="D214" s="266"/>
      <c r="E214" s="197">
        <f>SUM(E212:E213)</f>
        <v>0</v>
      </c>
      <c r="F214" s="197">
        <f>SUM(F212:F213)</f>
        <v>0</v>
      </c>
      <c r="G214" s="254">
        <f>F214-E214</f>
        <v>0</v>
      </c>
      <c r="H214" s="380"/>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row>
    <row r="215" spans="1:825" s="157" customFormat="1" ht="18.75" x14ac:dyDescent="0.3">
      <c r="A215" s="183" t="s">
        <v>331</v>
      </c>
      <c r="B215" s="229"/>
      <c r="C215" s="229"/>
      <c r="D215" s="266"/>
      <c r="E215" s="196"/>
      <c r="F215" s="196"/>
      <c r="G215" s="254"/>
      <c r="H215" s="380"/>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row>
    <row r="216" spans="1:825" s="157" customFormat="1" ht="18.75" x14ac:dyDescent="0.3">
      <c r="A216" s="229" t="s">
        <v>322</v>
      </c>
      <c r="B216" s="229" t="s">
        <v>356</v>
      </c>
      <c r="C216" s="229"/>
      <c r="D216" s="266"/>
      <c r="E216" s="196">
        <v>0</v>
      </c>
      <c r="F216" s="196">
        <v>0</v>
      </c>
      <c r="G216" s="254"/>
      <c r="H216" s="380"/>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row>
    <row r="217" spans="1:825" s="157" customFormat="1" ht="18.75" x14ac:dyDescent="0.3">
      <c r="A217" s="229" t="s">
        <v>322</v>
      </c>
      <c r="B217" s="229" t="s">
        <v>356</v>
      </c>
      <c r="C217" s="229"/>
      <c r="D217" s="266"/>
      <c r="E217" s="196">
        <v>0</v>
      </c>
      <c r="F217" s="196">
        <v>0</v>
      </c>
      <c r="G217" s="254"/>
      <c r="H217" s="380"/>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row>
    <row r="218" spans="1:825" s="157" customFormat="1" ht="18.75" x14ac:dyDescent="0.3">
      <c r="A218" s="184" t="s">
        <v>336</v>
      </c>
      <c r="B218" s="229"/>
      <c r="C218" s="229"/>
      <c r="D218" s="266"/>
      <c r="E218" s="197">
        <f>SUM(E216:E217)</f>
        <v>0</v>
      </c>
      <c r="F218" s="197">
        <f>SUM(F216:F217)</f>
        <v>0</v>
      </c>
      <c r="G218" s="254">
        <f t="shared" ref="G218:G230" si="5">F218-E218</f>
        <v>0</v>
      </c>
      <c r="H218" s="380"/>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row>
    <row r="219" spans="1:825" s="157" customFormat="1" ht="18.75" x14ac:dyDescent="0.3">
      <c r="A219" s="183" t="s">
        <v>332</v>
      </c>
      <c r="B219" s="229"/>
      <c r="C219" s="229"/>
      <c r="D219" s="266"/>
      <c r="E219" s="196"/>
      <c r="F219" s="196"/>
      <c r="G219" s="254"/>
      <c r="H219" s="380"/>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row>
    <row r="220" spans="1:825" s="157" customFormat="1" ht="18.75" x14ac:dyDescent="0.3">
      <c r="A220" s="229" t="s">
        <v>322</v>
      </c>
      <c r="B220" s="229" t="s">
        <v>356</v>
      </c>
      <c r="C220" s="229"/>
      <c r="D220" s="266"/>
      <c r="E220" s="196">
        <v>0</v>
      </c>
      <c r="F220" s="196">
        <v>0</v>
      </c>
      <c r="G220" s="254"/>
      <c r="H220" s="38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row>
    <row r="221" spans="1:825" s="157" customFormat="1" ht="18.75" x14ac:dyDescent="0.3">
      <c r="A221" s="229" t="s">
        <v>322</v>
      </c>
      <c r="B221" s="229" t="s">
        <v>356</v>
      </c>
      <c r="C221" s="229"/>
      <c r="D221" s="266"/>
      <c r="E221" s="196">
        <v>0</v>
      </c>
      <c r="F221" s="196">
        <v>0</v>
      </c>
      <c r="G221" s="254"/>
      <c r="H221" s="380"/>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row>
    <row r="222" spans="1:825" s="157" customFormat="1" ht="18.75" x14ac:dyDescent="0.3">
      <c r="A222" s="184" t="s">
        <v>337</v>
      </c>
      <c r="B222" s="229"/>
      <c r="C222" s="229"/>
      <c r="D222" s="266"/>
      <c r="E222" s="197">
        <f>SUM(E220:E221)</f>
        <v>0</v>
      </c>
      <c r="F222" s="197">
        <f>SUM(F220:F221)</f>
        <v>0</v>
      </c>
      <c r="G222" s="254">
        <f t="shared" si="5"/>
        <v>0</v>
      </c>
      <c r="H222" s="380"/>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row>
    <row r="223" spans="1:825" s="157" customFormat="1" ht="18.75" x14ac:dyDescent="0.3">
      <c r="A223" s="183" t="s">
        <v>338</v>
      </c>
      <c r="B223" s="229"/>
      <c r="C223" s="229"/>
      <c r="D223" s="266"/>
      <c r="E223" s="196"/>
      <c r="F223" s="196"/>
      <c r="G223" s="254"/>
      <c r="H223" s="380"/>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row>
    <row r="224" spans="1:825" s="157" customFormat="1" ht="18.75" x14ac:dyDescent="0.3">
      <c r="A224" s="229" t="s">
        <v>322</v>
      </c>
      <c r="B224" s="229" t="s">
        <v>356</v>
      </c>
      <c r="C224" s="229"/>
      <c r="D224" s="266"/>
      <c r="E224" s="196">
        <v>0</v>
      </c>
      <c r="F224" s="196">
        <v>0</v>
      </c>
      <c r="G224" s="254"/>
      <c r="H224" s="380"/>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row>
    <row r="225" spans="1:825" s="157" customFormat="1" ht="18.75" x14ac:dyDescent="0.3">
      <c r="A225" s="229" t="s">
        <v>322</v>
      </c>
      <c r="B225" s="229" t="s">
        <v>356</v>
      </c>
      <c r="C225" s="229"/>
      <c r="D225" s="266"/>
      <c r="E225" s="196">
        <v>0</v>
      </c>
      <c r="F225" s="196">
        <v>0</v>
      </c>
      <c r="G225" s="254"/>
      <c r="H225" s="380"/>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row>
    <row r="226" spans="1:825" s="157" customFormat="1" ht="18.75" x14ac:dyDescent="0.3">
      <c r="A226" s="184" t="s">
        <v>339</v>
      </c>
      <c r="B226" s="229"/>
      <c r="C226" s="229"/>
      <c r="D226" s="266"/>
      <c r="E226" s="197">
        <f>SUM(E224:E225)</f>
        <v>0</v>
      </c>
      <c r="F226" s="197">
        <f>SUM(F224:F225)</f>
        <v>0</v>
      </c>
      <c r="G226" s="254">
        <f t="shared" si="5"/>
        <v>0</v>
      </c>
      <c r="H226" s="380"/>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row>
    <row r="227" spans="1:825" s="157" customFormat="1" ht="18.75" x14ac:dyDescent="0.3">
      <c r="A227" s="183" t="s">
        <v>340</v>
      </c>
      <c r="B227" s="229"/>
      <c r="C227" s="229"/>
      <c r="D227" s="266"/>
      <c r="E227" s="196"/>
      <c r="F227" s="196"/>
      <c r="G227" s="254"/>
      <c r="H227" s="380"/>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row>
    <row r="228" spans="1:825" s="157" customFormat="1" ht="18.75" x14ac:dyDescent="0.3">
      <c r="A228" s="229" t="s">
        <v>322</v>
      </c>
      <c r="B228" s="229" t="s">
        <v>356</v>
      </c>
      <c r="C228" s="229"/>
      <c r="D228" s="266"/>
      <c r="E228" s="196">
        <v>0</v>
      </c>
      <c r="F228" s="196">
        <v>0</v>
      </c>
      <c r="G228" s="254"/>
      <c r="H228" s="380"/>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row>
    <row r="229" spans="1:825" s="157" customFormat="1" ht="18.75" x14ac:dyDescent="0.3">
      <c r="A229" s="229" t="s">
        <v>322</v>
      </c>
      <c r="B229" s="229" t="s">
        <v>356</v>
      </c>
      <c r="C229" s="229"/>
      <c r="D229" s="266"/>
      <c r="E229" s="196">
        <v>0</v>
      </c>
      <c r="F229" s="196">
        <v>0</v>
      </c>
      <c r="G229" s="254"/>
      <c r="H229" s="380"/>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row>
    <row r="230" spans="1:825" s="157" customFormat="1" ht="18.75" x14ac:dyDescent="0.3">
      <c r="A230" s="184" t="s">
        <v>341</v>
      </c>
      <c r="B230" s="229"/>
      <c r="C230" s="229"/>
      <c r="D230" s="266"/>
      <c r="E230" s="197">
        <f>SUM(E228:E229)</f>
        <v>0</v>
      </c>
      <c r="F230" s="197">
        <f>SUM(F228:F229)</f>
        <v>0</v>
      </c>
      <c r="G230" s="254">
        <f t="shared" si="5"/>
        <v>0</v>
      </c>
      <c r="H230" s="38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row>
    <row r="231" spans="1:825" s="157" customFormat="1" ht="24.75" customHeight="1" x14ac:dyDescent="0.3">
      <c r="A231" s="434" t="s">
        <v>348</v>
      </c>
      <c r="B231" s="230"/>
      <c r="C231" s="230"/>
      <c r="D231" s="193"/>
      <c r="E231" s="199"/>
      <c r="F231" s="199"/>
      <c r="G231" s="255"/>
      <c r="H231" s="455"/>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row>
    <row r="232" spans="1:825" s="157" customFormat="1" ht="18.75" x14ac:dyDescent="0.3">
      <c r="A232" s="185" t="s">
        <v>342</v>
      </c>
      <c r="B232" s="230"/>
      <c r="C232" s="230"/>
      <c r="D232" s="193"/>
      <c r="E232" s="198"/>
      <c r="F232" s="198"/>
      <c r="G232" s="255"/>
      <c r="H232" s="455"/>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row>
    <row r="233" spans="1:825" s="157" customFormat="1" ht="18.75" x14ac:dyDescent="0.3">
      <c r="A233" s="230" t="s">
        <v>322</v>
      </c>
      <c r="B233" s="230" t="s">
        <v>356</v>
      </c>
      <c r="C233" s="230"/>
      <c r="D233" s="193"/>
      <c r="E233" s="198">
        <v>0</v>
      </c>
      <c r="F233" s="198">
        <v>0</v>
      </c>
      <c r="G233" s="255"/>
      <c r="H233" s="455"/>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row>
    <row r="234" spans="1:825" s="157" customFormat="1" ht="18.75" x14ac:dyDescent="0.3">
      <c r="A234" s="230" t="s">
        <v>322</v>
      </c>
      <c r="B234" s="230" t="s">
        <v>356</v>
      </c>
      <c r="C234" s="230"/>
      <c r="D234" s="193"/>
      <c r="E234" s="198">
        <v>0</v>
      </c>
      <c r="F234" s="198">
        <v>0</v>
      </c>
      <c r="G234" s="255"/>
      <c r="H234" s="455"/>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row>
    <row r="235" spans="1:825" s="157" customFormat="1" ht="18.75" x14ac:dyDescent="0.3">
      <c r="A235" s="186" t="s">
        <v>343</v>
      </c>
      <c r="B235" s="230"/>
      <c r="C235" s="230"/>
      <c r="D235" s="193"/>
      <c r="E235" s="199">
        <f>SUM(E233:E234)</f>
        <v>0</v>
      </c>
      <c r="F235" s="199">
        <f>SUM(F233:F234)</f>
        <v>0</v>
      </c>
      <c r="G235" s="256">
        <f>F235-E235</f>
        <v>0</v>
      </c>
      <c r="H235" s="45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row>
    <row r="236" spans="1:825" s="157" customFormat="1" ht="18.75" x14ac:dyDescent="0.3">
      <c r="A236" s="185" t="s">
        <v>344</v>
      </c>
      <c r="B236" s="230"/>
      <c r="C236" s="230"/>
      <c r="D236" s="193"/>
      <c r="E236" s="198"/>
      <c r="F236" s="198"/>
      <c r="G236" s="256"/>
      <c r="H236" s="455"/>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row>
    <row r="237" spans="1:825" s="157" customFormat="1" ht="18.75" x14ac:dyDescent="0.3">
      <c r="A237" s="230" t="s">
        <v>322</v>
      </c>
      <c r="B237" s="230" t="s">
        <v>356</v>
      </c>
      <c r="C237" s="230"/>
      <c r="D237" s="193"/>
      <c r="E237" s="198">
        <v>0</v>
      </c>
      <c r="F237" s="198">
        <v>0</v>
      </c>
      <c r="G237" s="256"/>
      <c r="H237" s="455"/>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row>
    <row r="238" spans="1:825" s="157" customFormat="1" ht="18.75" x14ac:dyDescent="0.3">
      <c r="A238" s="230" t="s">
        <v>322</v>
      </c>
      <c r="B238" s="230" t="s">
        <v>356</v>
      </c>
      <c r="C238" s="230"/>
      <c r="D238" s="193"/>
      <c r="E238" s="198">
        <v>0</v>
      </c>
      <c r="F238" s="198">
        <v>0</v>
      </c>
      <c r="G238" s="256"/>
      <c r="H238" s="455"/>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row>
    <row r="239" spans="1:825" s="157" customFormat="1" ht="18.75" x14ac:dyDescent="0.3">
      <c r="A239" s="186" t="s">
        <v>345</v>
      </c>
      <c r="B239" s="230"/>
      <c r="C239" s="230"/>
      <c r="D239" s="193"/>
      <c r="E239" s="199">
        <f>SUM(E237:E238)</f>
        <v>0</v>
      </c>
      <c r="F239" s="199">
        <f>SUM(F237:F238)</f>
        <v>0</v>
      </c>
      <c r="G239" s="256">
        <f t="shared" ref="G239:G243" si="6">F239-E239</f>
        <v>0</v>
      </c>
      <c r="H239" s="455"/>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row>
    <row r="240" spans="1:825" s="157" customFormat="1" ht="18.75" x14ac:dyDescent="0.3">
      <c r="A240" s="185" t="s">
        <v>346</v>
      </c>
      <c r="B240" s="230"/>
      <c r="C240" s="230"/>
      <c r="D240" s="193"/>
      <c r="E240" s="198"/>
      <c r="F240" s="198"/>
      <c r="G240" s="256"/>
      <c r="H240" s="455"/>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row>
    <row r="241" spans="1:825" s="157" customFormat="1" ht="18.75" x14ac:dyDescent="0.3">
      <c r="A241" s="230" t="s">
        <v>322</v>
      </c>
      <c r="B241" s="230" t="s">
        <v>356</v>
      </c>
      <c r="C241" s="230"/>
      <c r="D241" s="193"/>
      <c r="E241" s="198">
        <v>0</v>
      </c>
      <c r="F241" s="198">
        <v>0</v>
      </c>
      <c r="G241" s="256"/>
      <c r="H241" s="455"/>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row>
    <row r="242" spans="1:825" s="157" customFormat="1" ht="18.75" x14ac:dyDescent="0.3">
      <c r="A242" s="230" t="s">
        <v>322</v>
      </c>
      <c r="B242" s="230" t="s">
        <v>356</v>
      </c>
      <c r="C242" s="230"/>
      <c r="D242" s="193"/>
      <c r="E242" s="198">
        <v>0</v>
      </c>
      <c r="F242" s="198">
        <v>0</v>
      </c>
      <c r="G242" s="256"/>
      <c r="H242" s="455"/>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row>
    <row r="243" spans="1:825" s="157" customFormat="1" ht="18.75" x14ac:dyDescent="0.3">
      <c r="A243" s="186" t="s">
        <v>347</v>
      </c>
      <c r="B243" s="230"/>
      <c r="C243" s="230"/>
      <c r="D243" s="193"/>
      <c r="E243" s="199">
        <f>SUM(E241:E242)</f>
        <v>0</v>
      </c>
      <c r="F243" s="199">
        <f>SUM(F241:F242)</f>
        <v>0</v>
      </c>
      <c r="G243" s="256">
        <f t="shared" si="6"/>
        <v>0</v>
      </c>
      <c r="H243" s="455"/>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row>
    <row r="244" spans="1:825" s="252" customFormat="1" ht="18.75" x14ac:dyDescent="0.3">
      <c r="A244" s="411" t="s">
        <v>152</v>
      </c>
      <c r="B244" s="251"/>
      <c r="C244" s="251"/>
      <c r="D244" s="451">
        <f>'Progress report 2020'!F244</f>
        <v>0</v>
      </c>
      <c r="E244" s="415">
        <f>E209+E214+E218+E222+E226+E230+E235+E239+E243</f>
        <v>0</v>
      </c>
      <c r="F244" s="415">
        <f>F209+F214+F218+F222+F226+F230+F235+F239+F243</f>
        <v>0</v>
      </c>
      <c r="G244" s="416">
        <f>D244+F244-E244</f>
        <v>0</v>
      </c>
      <c r="H244" s="411"/>
    </row>
    <row r="245" spans="1:825" s="5" customFormat="1" ht="18.75" x14ac:dyDescent="0.3">
      <c r="A245" s="442"/>
      <c r="B245" s="249"/>
      <c r="C245" s="249"/>
      <c r="D245" s="249"/>
      <c r="E245" s="443"/>
      <c r="F245" s="443"/>
      <c r="G245" s="444"/>
      <c r="H245" s="442"/>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c r="ABT245" s="3"/>
      <c r="ABU245" s="3"/>
      <c r="ABV245" s="3"/>
      <c r="ABW245" s="3"/>
      <c r="ABX245" s="3"/>
      <c r="ABY245" s="3"/>
      <c r="ABZ245" s="3"/>
      <c r="ACA245" s="3"/>
      <c r="ACB245" s="3"/>
      <c r="ACC245" s="3"/>
      <c r="ACD245" s="3"/>
      <c r="ACE245" s="3"/>
      <c r="ACF245" s="3"/>
      <c r="ACG245" s="3"/>
      <c r="ACH245" s="3"/>
      <c r="ACI245" s="3"/>
      <c r="ACJ245" s="3"/>
      <c r="ACK245" s="3"/>
      <c r="ACL245" s="3"/>
      <c r="ACM245" s="3"/>
      <c r="ACN245" s="3"/>
      <c r="ACO245" s="3"/>
      <c r="ACP245" s="3"/>
      <c r="ACQ245" s="3"/>
      <c r="ACR245" s="3"/>
      <c r="ACS245" s="3"/>
      <c r="ACT245" s="3"/>
      <c r="ACU245" s="3"/>
      <c r="ACV245" s="3"/>
      <c r="ACW245" s="3"/>
      <c r="ACX245" s="3"/>
      <c r="ACY245" s="3"/>
      <c r="ACZ245" s="3"/>
      <c r="ADA245" s="3"/>
      <c r="ADB245" s="3"/>
      <c r="ADC245" s="3"/>
      <c r="ADD245" s="3"/>
      <c r="ADE245" s="3"/>
      <c r="ADF245" s="3"/>
      <c r="ADG245" s="3"/>
      <c r="ADH245" s="3"/>
      <c r="ADI245" s="3"/>
      <c r="ADJ245" s="3"/>
      <c r="ADK245" s="3"/>
      <c r="ADL245" s="3"/>
      <c r="ADM245" s="3"/>
      <c r="ADN245" s="3"/>
      <c r="ADO245" s="3"/>
      <c r="ADP245" s="3"/>
      <c r="ADQ245" s="3"/>
      <c r="ADR245" s="3"/>
      <c r="ADS245" s="3"/>
      <c r="ADT245" s="3"/>
      <c r="ADU245" s="3"/>
      <c r="ADV245" s="3"/>
      <c r="ADW245" s="3"/>
      <c r="ADX245" s="3"/>
      <c r="ADY245" s="3"/>
      <c r="ADZ245" s="3"/>
      <c r="AEA245" s="3"/>
      <c r="AEB245" s="3"/>
      <c r="AEC245" s="3"/>
      <c r="AED245" s="3"/>
      <c r="AEE245" s="3"/>
      <c r="AEF245" s="3"/>
      <c r="AEG245" s="3"/>
      <c r="AEH245" s="3"/>
      <c r="AEI245" s="3"/>
      <c r="AEJ245" s="3"/>
      <c r="AEK245" s="3"/>
      <c r="AEL245" s="3"/>
      <c r="AEM245" s="3"/>
      <c r="AEN245" s="3"/>
      <c r="AEO245" s="3"/>
      <c r="AEP245" s="3"/>
      <c r="AEQ245" s="3"/>
      <c r="AER245" s="3"/>
      <c r="AES245" s="3"/>
    </row>
    <row r="246" spans="1:825" s="277" customFormat="1" ht="21" x14ac:dyDescent="0.35">
      <c r="A246" s="458" t="s">
        <v>226</v>
      </c>
      <c r="B246" s="275"/>
      <c r="C246" s="275"/>
      <c r="D246" s="451">
        <f>'Progress report 2020'!F246</f>
        <v>0</v>
      </c>
      <c r="E246" s="459">
        <f>E54+E94+E134+E141+E160+E182+E204+E244</f>
        <v>0</v>
      </c>
      <c r="F246" s="459">
        <f>F54+F94+F134+F141+F160+F182+F204+F244</f>
        <v>0</v>
      </c>
      <c r="G246" s="460">
        <f>D246+F246-E246</f>
        <v>0</v>
      </c>
      <c r="H246" s="458"/>
    </row>
    <row r="247" spans="1:825" s="276" customFormat="1" ht="30" customHeight="1" x14ac:dyDescent="0.35">
      <c r="A247" s="247" t="s">
        <v>282</v>
      </c>
      <c r="B247" s="278"/>
      <c r="C247" s="279"/>
      <c r="D247" s="279"/>
      <c r="E247" s="280">
        <f>E246*0.8</f>
        <v>0</v>
      </c>
      <c r="F247" s="280">
        <f>F246*0.8</f>
        <v>0</v>
      </c>
      <c r="G247" s="280"/>
      <c r="H247" s="382"/>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77"/>
      <c r="AE247" s="277"/>
      <c r="AF247" s="277"/>
      <c r="AG247" s="277"/>
      <c r="AH247" s="277"/>
      <c r="AI247" s="277"/>
      <c r="AJ247" s="277"/>
      <c r="AK247" s="277"/>
      <c r="AL247" s="277"/>
      <c r="AM247" s="277"/>
      <c r="AN247" s="277"/>
      <c r="AO247" s="277"/>
      <c r="AP247" s="277"/>
      <c r="AQ247" s="277"/>
      <c r="AR247" s="277"/>
      <c r="AS247" s="277"/>
      <c r="AT247" s="277"/>
      <c r="AU247" s="277"/>
      <c r="AV247" s="277"/>
      <c r="AW247" s="277"/>
      <c r="AX247" s="277"/>
      <c r="AY247" s="277"/>
      <c r="AZ247" s="277"/>
      <c r="BA247" s="277"/>
      <c r="BB247" s="277"/>
      <c r="BC247" s="277"/>
      <c r="BD247" s="277"/>
      <c r="BE247" s="277"/>
      <c r="BF247" s="277"/>
      <c r="BG247" s="277"/>
      <c r="BH247" s="277"/>
      <c r="BI247" s="277"/>
      <c r="BJ247" s="277"/>
      <c r="BK247" s="277"/>
      <c r="BL247" s="277"/>
      <c r="BM247" s="277"/>
      <c r="BN247" s="277"/>
      <c r="BO247" s="277"/>
      <c r="BP247" s="277"/>
      <c r="BQ247" s="277"/>
      <c r="BR247" s="277"/>
      <c r="BS247" s="277"/>
      <c r="BT247" s="277"/>
      <c r="BU247" s="277"/>
      <c r="BV247" s="277"/>
      <c r="BW247" s="277"/>
      <c r="BX247" s="277"/>
      <c r="BY247" s="277"/>
      <c r="BZ247" s="277"/>
      <c r="CA247" s="277"/>
      <c r="CB247" s="277"/>
      <c r="CC247" s="277"/>
      <c r="CD247" s="277"/>
      <c r="CE247" s="277"/>
      <c r="CF247" s="277"/>
      <c r="CG247" s="277"/>
      <c r="CH247" s="277"/>
      <c r="CI247" s="277"/>
      <c r="CJ247" s="277"/>
      <c r="CK247" s="277"/>
      <c r="CL247" s="277"/>
      <c r="CM247" s="277"/>
      <c r="CN247" s="277"/>
      <c r="CO247" s="277"/>
      <c r="CP247" s="277"/>
      <c r="CQ247" s="277"/>
      <c r="CR247" s="277"/>
      <c r="CS247" s="277"/>
      <c r="CT247" s="277"/>
      <c r="CU247" s="277"/>
      <c r="CV247" s="277"/>
      <c r="CW247" s="277"/>
      <c r="CX247" s="277"/>
      <c r="CY247" s="277"/>
      <c r="CZ247" s="277"/>
      <c r="DA247" s="277"/>
      <c r="DB247" s="277"/>
      <c r="DC247" s="277"/>
      <c r="DD247" s="277"/>
      <c r="DE247" s="277"/>
      <c r="DF247" s="277"/>
      <c r="DG247" s="277"/>
      <c r="DH247" s="277"/>
      <c r="DI247" s="277"/>
      <c r="DJ247" s="277"/>
      <c r="DK247" s="277"/>
      <c r="DL247" s="277"/>
      <c r="DM247" s="277"/>
      <c r="DN247" s="277"/>
      <c r="DO247" s="277"/>
      <c r="DP247" s="277"/>
      <c r="DQ247" s="277"/>
      <c r="DR247" s="277"/>
      <c r="DS247" s="277"/>
      <c r="DT247" s="277"/>
      <c r="DU247" s="277"/>
      <c r="DV247" s="277"/>
      <c r="DW247" s="277"/>
      <c r="DX247" s="277"/>
      <c r="DY247" s="277"/>
      <c r="DZ247" s="277"/>
      <c r="EA247" s="277"/>
      <c r="EB247" s="277"/>
      <c r="EC247" s="277"/>
      <c r="ED247" s="277"/>
      <c r="EE247" s="277"/>
      <c r="EF247" s="277"/>
      <c r="EG247" s="277"/>
      <c r="EH247" s="277"/>
      <c r="EI247" s="277"/>
      <c r="EJ247" s="277"/>
      <c r="EK247" s="277"/>
      <c r="EL247" s="277"/>
      <c r="EM247" s="277"/>
      <c r="EN247" s="277"/>
      <c r="EO247" s="277"/>
      <c r="EP247" s="277"/>
      <c r="EQ247" s="277"/>
      <c r="ER247" s="277"/>
      <c r="ES247" s="277"/>
      <c r="ET247" s="277"/>
      <c r="EU247" s="277"/>
      <c r="EV247" s="277"/>
      <c r="EW247" s="277"/>
      <c r="EX247" s="277"/>
      <c r="EY247" s="277"/>
      <c r="EZ247" s="277"/>
      <c r="FA247" s="277"/>
      <c r="FB247" s="277"/>
      <c r="FC247" s="277"/>
      <c r="FD247" s="277"/>
      <c r="FE247" s="277"/>
      <c r="FF247" s="277"/>
      <c r="FG247" s="277"/>
      <c r="FH247" s="277"/>
      <c r="FI247" s="277"/>
      <c r="FJ247" s="277"/>
      <c r="FK247" s="277"/>
      <c r="FL247" s="277"/>
      <c r="FM247" s="277"/>
      <c r="FN247" s="277"/>
      <c r="FO247" s="277"/>
      <c r="FP247" s="277"/>
      <c r="FQ247" s="277"/>
      <c r="FR247" s="277"/>
      <c r="FS247" s="277"/>
      <c r="FT247" s="277"/>
      <c r="FU247" s="277"/>
      <c r="FV247" s="277"/>
      <c r="FW247" s="277"/>
      <c r="FX247" s="277"/>
      <c r="FY247" s="277"/>
      <c r="FZ247" s="277"/>
      <c r="GA247" s="277"/>
      <c r="GB247" s="277"/>
      <c r="GC247" s="277"/>
      <c r="GD247" s="277"/>
      <c r="GE247" s="277"/>
      <c r="GF247" s="277"/>
      <c r="GG247" s="277"/>
      <c r="GH247" s="277"/>
      <c r="GI247" s="277"/>
      <c r="GJ247" s="277"/>
      <c r="GK247" s="277"/>
      <c r="GL247" s="277"/>
      <c r="GM247" s="277"/>
      <c r="GN247" s="277"/>
      <c r="GO247" s="277"/>
      <c r="GP247" s="277"/>
      <c r="GQ247" s="277"/>
      <c r="GR247" s="277"/>
      <c r="GS247" s="277"/>
      <c r="GT247" s="277"/>
      <c r="GU247" s="277"/>
      <c r="GV247" s="277"/>
      <c r="GW247" s="277"/>
      <c r="GX247" s="277"/>
      <c r="GY247" s="277"/>
      <c r="GZ247" s="277"/>
      <c r="HA247" s="277"/>
      <c r="HB247" s="277"/>
      <c r="HC247" s="277"/>
      <c r="HD247" s="277"/>
      <c r="HE247" s="277"/>
      <c r="HF247" s="277"/>
      <c r="HG247" s="277"/>
      <c r="HH247" s="277"/>
      <c r="HI247" s="277"/>
      <c r="HJ247" s="277"/>
      <c r="HK247" s="277"/>
      <c r="HL247" s="277"/>
      <c r="HM247" s="277"/>
      <c r="HN247" s="277"/>
      <c r="HO247" s="277"/>
      <c r="HP247" s="277"/>
      <c r="HQ247" s="277"/>
      <c r="HR247" s="277"/>
      <c r="HS247" s="277"/>
      <c r="HT247" s="277"/>
      <c r="HU247" s="277"/>
      <c r="HV247" s="277"/>
      <c r="HW247" s="277"/>
      <c r="HX247" s="277"/>
      <c r="HY247" s="277"/>
      <c r="HZ247" s="277"/>
      <c r="IA247" s="277"/>
      <c r="IB247" s="277"/>
      <c r="IC247" s="277"/>
      <c r="ID247" s="277"/>
      <c r="IE247" s="277"/>
      <c r="IF247" s="277"/>
      <c r="IG247" s="277"/>
      <c r="IH247" s="277"/>
      <c r="II247" s="277"/>
      <c r="IJ247" s="277"/>
      <c r="IK247" s="277"/>
      <c r="IL247" s="277"/>
      <c r="IM247" s="277"/>
      <c r="IN247" s="277"/>
      <c r="IO247" s="277"/>
      <c r="IP247" s="277"/>
      <c r="IQ247" s="277"/>
      <c r="IR247" s="277"/>
      <c r="IS247" s="277"/>
      <c r="IT247" s="277"/>
      <c r="IU247" s="277"/>
      <c r="IV247" s="277"/>
      <c r="IW247" s="277"/>
      <c r="IX247" s="277"/>
      <c r="IY247" s="277"/>
      <c r="IZ247" s="277"/>
      <c r="JA247" s="277"/>
      <c r="JB247" s="277"/>
      <c r="JC247" s="277"/>
      <c r="JD247" s="277"/>
      <c r="JE247" s="277"/>
      <c r="JF247" s="277"/>
      <c r="JG247" s="277"/>
      <c r="JH247" s="277"/>
      <c r="JI247" s="277"/>
      <c r="JJ247" s="277"/>
      <c r="JK247" s="277"/>
      <c r="JL247" s="277"/>
      <c r="JM247" s="277"/>
      <c r="JN247" s="277"/>
      <c r="JO247" s="277"/>
      <c r="JP247" s="277"/>
      <c r="JQ247" s="277"/>
      <c r="JR247" s="277"/>
      <c r="JS247" s="277"/>
      <c r="JT247" s="277"/>
      <c r="JU247" s="277"/>
      <c r="JV247" s="277"/>
      <c r="JW247" s="277"/>
      <c r="JX247" s="277"/>
      <c r="JY247" s="277"/>
      <c r="JZ247" s="277"/>
      <c r="KA247" s="277"/>
      <c r="KB247" s="277"/>
      <c r="KC247" s="277"/>
      <c r="KD247" s="277"/>
      <c r="KE247" s="277"/>
      <c r="KF247" s="277"/>
      <c r="KG247" s="277"/>
      <c r="KH247" s="277"/>
      <c r="KI247" s="277"/>
      <c r="KJ247" s="277"/>
      <c r="KK247" s="277"/>
      <c r="KL247" s="277"/>
      <c r="KM247" s="277"/>
      <c r="KN247" s="277"/>
      <c r="KO247" s="277"/>
      <c r="KP247" s="277"/>
      <c r="KQ247" s="277"/>
      <c r="KR247" s="277"/>
      <c r="KS247" s="277"/>
      <c r="KT247" s="277"/>
      <c r="KU247" s="277"/>
      <c r="KV247" s="277"/>
      <c r="KW247" s="277"/>
      <c r="KX247" s="277"/>
      <c r="KY247" s="277"/>
      <c r="KZ247" s="277"/>
      <c r="LA247" s="277"/>
      <c r="LB247" s="277"/>
      <c r="LC247" s="277"/>
      <c r="LD247" s="277"/>
      <c r="LE247" s="277"/>
      <c r="LF247" s="277"/>
      <c r="LG247" s="277"/>
      <c r="LH247" s="277"/>
      <c r="LI247" s="277"/>
      <c r="LJ247" s="277"/>
      <c r="LK247" s="277"/>
      <c r="LL247" s="277"/>
      <c r="LM247" s="277"/>
      <c r="LN247" s="277"/>
      <c r="LO247" s="277"/>
      <c r="LP247" s="277"/>
      <c r="LQ247" s="277"/>
      <c r="LR247" s="277"/>
      <c r="LS247" s="277"/>
      <c r="LT247" s="277"/>
      <c r="LU247" s="277"/>
      <c r="LV247" s="277"/>
      <c r="LW247" s="277"/>
      <c r="LX247" s="277"/>
      <c r="LY247" s="277"/>
      <c r="LZ247" s="277"/>
      <c r="MA247" s="277"/>
      <c r="MB247" s="277"/>
      <c r="MC247" s="277"/>
      <c r="MD247" s="277"/>
      <c r="ME247" s="277"/>
      <c r="MF247" s="277"/>
      <c r="MG247" s="277"/>
      <c r="MH247" s="277"/>
      <c r="MI247" s="277"/>
      <c r="MJ247" s="277"/>
      <c r="MK247" s="277"/>
      <c r="ML247" s="277"/>
      <c r="MM247" s="277"/>
      <c r="MN247" s="277"/>
      <c r="MO247" s="277"/>
      <c r="MP247" s="277"/>
      <c r="MQ247" s="277"/>
      <c r="MR247" s="277"/>
      <c r="MS247" s="277"/>
      <c r="MT247" s="277"/>
      <c r="MU247" s="277"/>
      <c r="MV247" s="277"/>
      <c r="MW247" s="277"/>
      <c r="MX247" s="277"/>
      <c r="MY247" s="277"/>
      <c r="MZ247" s="277"/>
      <c r="NA247" s="277"/>
      <c r="NB247" s="277"/>
      <c r="NC247" s="277"/>
      <c r="ND247" s="277"/>
      <c r="NE247" s="277"/>
      <c r="NF247" s="277"/>
      <c r="NG247" s="277"/>
      <c r="NH247" s="277"/>
      <c r="NI247" s="277"/>
      <c r="NJ247" s="277"/>
      <c r="NK247" s="277"/>
      <c r="NL247" s="277"/>
      <c r="NM247" s="277"/>
      <c r="NN247" s="277"/>
      <c r="NO247" s="277"/>
      <c r="NP247" s="277"/>
      <c r="NQ247" s="277"/>
      <c r="NR247" s="277"/>
      <c r="NS247" s="277"/>
      <c r="NT247" s="277"/>
      <c r="NU247" s="277"/>
      <c r="NV247" s="277"/>
      <c r="NW247" s="277"/>
      <c r="NX247" s="277"/>
      <c r="NY247" s="277"/>
      <c r="NZ247" s="277"/>
      <c r="OA247" s="277"/>
      <c r="OB247" s="277"/>
      <c r="OC247" s="277"/>
      <c r="OD247" s="277"/>
      <c r="OE247" s="277"/>
      <c r="OF247" s="277"/>
      <c r="OG247" s="277"/>
      <c r="OH247" s="277"/>
      <c r="OI247" s="277"/>
      <c r="OJ247" s="277"/>
      <c r="OK247" s="277"/>
      <c r="OL247" s="277"/>
      <c r="OM247" s="277"/>
      <c r="ON247" s="277"/>
      <c r="OO247" s="277"/>
      <c r="OP247" s="277"/>
      <c r="OQ247" s="277"/>
      <c r="OR247" s="277"/>
      <c r="OS247" s="277"/>
      <c r="OT247" s="277"/>
      <c r="OU247" s="277"/>
      <c r="OV247" s="277"/>
      <c r="OW247" s="277"/>
      <c r="OX247" s="277"/>
      <c r="OY247" s="277"/>
      <c r="OZ247" s="277"/>
      <c r="PA247" s="277"/>
      <c r="PB247" s="277"/>
      <c r="PC247" s="277"/>
      <c r="PD247" s="277"/>
      <c r="PE247" s="277"/>
      <c r="PF247" s="277"/>
      <c r="PG247" s="277"/>
      <c r="PH247" s="277"/>
      <c r="PI247" s="277"/>
      <c r="PJ247" s="277"/>
      <c r="PK247" s="277"/>
      <c r="PL247" s="277"/>
      <c r="PM247" s="277"/>
      <c r="PN247" s="277"/>
      <c r="PO247" s="277"/>
      <c r="PP247" s="277"/>
      <c r="PQ247" s="277"/>
      <c r="PR247" s="277"/>
      <c r="PS247" s="277"/>
      <c r="PT247" s="277"/>
      <c r="PU247" s="277"/>
      <c r="PV247" s="277"/>
      <c r="PW247" s="277"/>
      <c r="PX247" s="277"/>
      <c r="PY247" s="277"/>
      <c r="PZ247" s="277"/>
      <c r="QA247" s="277"/>
      <c r="QB247" s="277"/>
      <c r="QC247" s="277"/>
      <c r="QD247" s="277"/>
      <c r="QE247" s="277"/>
      <c r="QF247" s="277"/>
      <c r="QG247" s="277"/>
      <c r="QH247" s="277"/>
      <c r="QI247" s="277"/>
      <c r="QJ247" s="277"/>
      <c r="QK247" s="277"/>
      <c r="QL247" s="277"/>
      <c r="QM247" s="277"/>
      <c r="QN247" s="277"/>
      <c r="QO247" s="277"/>
      <c r="QP247" s="277"/>
      <c r="QQ247" s="277"/>
      <c r="QR247" s="277"/>
      <c r="QS247" s="277"/>
      <c r="QT247" s="277"/>
      <c r="QU247" s="277"/>
      <c r="QV247" s="277"/>
      <c r="QW247" s="277"/>
      <c r="QX247" s="277"/>
      <c r="QY247" s="277"/>
      <c r="QZ247" s="277"/>
      <c r="RA247" s="277"/>
      <c r="RB247" s="277"/>
      <c r="RC247" s="277"/>
      <c r="RD247" s="277"/>
      <c r="RE247" s="277"/>
      <c r="RF247" s="277"/>
      <c r="RG247" s="277"/>
      <c r="RH247" s="277"/>
      <c r="RI247" s="277"/>
      <c r="RJ247" s="277"/>
      <c r="RK247" s="277"/>
      <c r="RL247" s="277"/>
      <c r="RM247" s="277"/>
      <c r="RN247" s="277"/>
      <c r="RO247" s="277"/>
      <c r="RP247" s="277"/>
      <c r="RQ247" s="277"/>
      <c r="RR247" s="277"/>
      <c r="RS247" s="277"/>
      <c r="RT247" s="277"/>
      <c r="RU247" s="277"/>
      <c r="RV247" s="277"/>
      <c r="RW247" s="277"/>
      <c r="RX247" s="277"/>
      <c r="RY247" s="277"/>
      <c r="RZ247" s="277"/>
      <c r="SA247" s="277"/>
      <c r="SB247" s="277"/>
      <c r="SC247" s="277"/>
      <c r="SD247" s="277"/>
      <c r="SE247" s="277"/>
      <c r="SF247" s="277"/>
      <c r="SG247" s="277"/>
      <c r="SH247" s="277"/>
      <c r="SI247" s="277"/>
      <c r="SJ247" s="277"/>
      <c r="SK247" s="277"/>
      <c r="SL247" s="277"/>
      <c r="SM247" s="277"/>
      <c r="SN247" s="277"/>
      <c r="SO247" s="277"/>
      <c r="SP247" s="277"/>
      <c r="SQ247" s="277"/>
      <c r="SR247" s="277"/>
      <c r="SS247" s="277"/>
      <c r="ST247" s="277"/>
      <c r="SU247" s="277"/>
      <c r="SV247" s="277"/>
      <c r="SW247" s="277"/>
      <c r="SX247" s="277"/>
      <c r="SY247" s="277"/>
      <c r="SZ247" s="277"/>
      <c r="TA247" s="277"/>
      <c r="TB247" s="277"/>
      <c r="TC247" s="277"/>
      <c r="TD247" s="277"/>
      <c r="TE247" s="277"/>
      <c r="TF247" s="277"/>
      <c r="TG247" s="277"/>
      <c r="TH247" s="277"/>
      <c r="TI247" s="277"/>
      <c r="TJ247" s="277"/>
      <c r="TK247" s="277"/>
      <c r="TL247" s="277"/>
      <c r="TM247" s="277"/>
      <c r="TN247" s="277"/>
      <c r="TO247" s="277"/>
      <c r="TP247" s="277"/>
      <c r="TQ247" s="277"/>
      <c r="TR247" s="277"/>
      <c r="TS247" s="277"/>
      <c r="TT247" s="277"/>
      <c r="TU247" s="277"/>
      <c r="TV247" s="277"/>
      <c r="TW247" s="277"/>
      <c r="TX247" s="277"/>
      <c r="TY247" s="277"/>
      <c r="TZ247" s="277"/>
      <c r="UA247" s="277"/>
      <c r="UB247" s="277"/>
      <c r="UC247" s="277"/>
      <c r="UD247" s="277"/>
      <c r="UE247" s="277"/>
      <c r="UF247" s="277"/>
      <c r="UG247" s="277"/>
      <c r="UH247" s="277"/>
      <c r="UI247" s="277"/>
      <c r="UJ247" s="277"/>
      <c r="UK247" s="277"/>
      <c r="UL247" s="277"/>
      <c r="UM247" s="277"/>
      <c r="UN247" s="277"/>
      <c r="UO247" s="277"/>
      <c r="UP247" s="277"/>
      <c r="UQ247" s="277"/>
      <c r="UR247" s="277"/>
      <c r="US247" s="277"/>
      <c r="UT247" s="277"/>
      <c r="UU247" s="277"/>
      <c r="UV247" s="277"/>
      <c r="UW247" s="277"/>
      <c r="UX247" s="277"/>
      <c r="UY247" s="277"/>
      <c r="UZ247" s="277"/>
      <c r="VA247" s="277"/>
      <c r="VB247" s="277"/>
      <c r="VC247" s="277"/>
      <c r="VD247" s="277"/>
      <c r="VE247" s="277"/>
      <c r="VF247" s="277"/>
      <c r="VG247" s="277"/>
      <c r="VH247" s="277"/>
      <c r="VI247" s="277"/>
      <c r="VJ247" s="277"/>
      <c r="VK247" s="277"/>
      <c r="VL247" s="277"/>
      <c r="VM247" s="277"/>
      <c r="VN247" s="277"/>
      <c r="VO247" s="277"/>
      <c r="VP247" s="277"/>
      <c r="VQ247" s="277"/>
      <c r="VR247" s="277"/>
      <c r="VS247" s="277"/>
      <c r="VT247" s="277"/>
      <c r="VU247" s="277"/>
      <c r="VV247" s="277"/>
      <c r="VW247" s="277"/>
      <c r="VX247" s="277"/>
      <c r="VY247" s="277"/>
      <c r="VZ247" s="277"/>
      <c r="WA247" s="277"/>
      <c r="WB247" s="277"/>
      <c r="WC247" s="277"/>
      <c r="WD247" s="277"/>
      <c r="WE247" s="277"/>
      <c r="WF247" s="277"/>
      <c r="WG247" s="277"/>
      <c r="WH247" s="277"/>
      <c r="WI247" s="277"/>
      <c r="WJ247" s="277"/>
      <c r="WK247" s="277"/>
      <c r="WL247" s="277"/>
      <c r="WM247" s="277"/>
      <c r="WN247" s="277"/>
      <c r="WO247" s="277"/>
      <c r="WP247" s="277"/>
      <c r="WQ247" s="277"/>
      <c r="WR247" s="277"/>
      <c r="WS247" s="277"/>
      <c r="WT247" s="277"/>
      <c r="WU247" s="277"/>
      <c r="WV247" s="277"/>
      <c r="WW247" s="277"/>
      <c r="WX247" s="277"/>
      <c r="WY247" s="277"/>
      <c r="WZ247" s="277"/>
      <c r="XA247" s="277"/>
      <c r="XB247" s="277"/>
      <c r="XC247" s="277"/>
      <c r="XD247" s="277"/>
      <c r="XE247" s="277"/>
      <c r="XF247" s="277"/>
      <c r="XG247" s="277"/>
      <c r="XH247" s="277"/>
      <c r="XI247" s="277"/>
      <c r="XJ247" s="277"/>
      <c r="XK247" s="277"/>
      <c r="XL247" s="277"/>
      <c r="XM247" s="277"/>
      <c r="XN247" s="277"/>
      <c r="XO247" s="277"/>
      <c r="XP247" s="277"/>
      <c r="XQ247" s="277"/>
      <c r="XR247" s="277"/>
      <c r="XS247" s="277"/>
      <c r="XT247" s="277"/>
      <c r="XU247" s="277"/>
      <c r="XV247" s="277"/>
      <c r="XW247" s="277"/>
      <c r="XX247" s="277"/>
      <c r="XY247" s="277"/>
      <c r="XZ247" s="277"/>
      <c r="YA247" s="277"/>
      <c r="YB247" s="277"/>
      <c r="YC247" s="277"/>
      <c r="YD247" s="277"/>
      <c r="YE247" s="277"/>
      <c r="YF247" s="277"/>
      <c r="YG247" s="277"/>
      <c r="YH247" s="277"/>
      <c r="YI247" s="277"/>
      <c r="YJ247" s="277"/>
      <c r="YK247" s="277"/>
      <c r="YL247" s="277"/>
      <c r="YM247" s="277"/>
      <c r="YN247" s="277"/>
      <c r="YO247" s="277"/>
      <c r="YP247" s="277"/>
      <c r="YQ247" s="277"/>
      <c r="YR247" s="277"/>
      <c r="YS247" s="277"/>
      <c r="YT247" s="277"/>
      <c r="YU247" s="277"/>
      <c r="YV247" s="277"/>
      <c r="YW247" s="277"/>
      <c r="YX247" s="277"/>
      <c r="YY247" s="277"/>
      <c r="YZ247" s="277"/>
      <c r="ZA247" s="277"/>
      <c r="ZB247" s="277"/>
      <c r="ZC247" s="277"/>
      <c r="ZD247" s="277"/>
      <c r="ZE247" s="277"/>
      <c r="ZF247" s="277"/>
      <c r="ZG247" s="277"/>
      <c r="ZH247" s="277"/>
      <c r="ZI247" s="277"/>
      <c r="ZJ247" s="277"/>
      <c r="ZK247" s="277"/>
      <c r="ZL247" s="277"/>
      <c r="ZM247" s="277"/>
      <c r="ZN247" s="277"/>
      <c r="ZO247" s="277"/>
      <c r="ZP247" s="277"/>
      <c r="ZQ247" s="277"/>
      <c r="ZR247" s="277"/>
      <c r="ZS247" s="277"/>
      <c r="ZT247" s="277"/>
      <c r="ZU247" s="277"/>
      <c r="ZV247" s="277"/>
      <c r="ZW247" s="277"/>
      <c r="ZX247" s="277"/>
      <c r="ZY247" s="277"/>
      <c r="ZZ247" s="277"/>
      <c r="AAA247" s="277"/>
      <c r="AAB247" s="277"/>
      <c r="AAC247" s="277"/>
      <c r="AAD247" s="277"/>
      <c r="AAE247" s="277"/>
      <c r="AAF247" s="277"/>
      <c r="AAG247" s="277"/>
      <c r="AAH247" s="277"/>
      <c r="AAI247" s="277"/>
      <c r="AAJ247" s="277"/>
      <c r="AAK247" s="277"/>
      <c r="AAL247" s="277"/>
      <c r="AAM247" s="277"/>
      <c r="AAN247" s="277"/>
      <c r="AAO247" s="277"/>
      <c r="AAP247" s="277"/>
      <c r="AAQ247" s="277"/>
      <c r="AAR247" s="277"/>
      <c r="AAS247" s="277"/>
      <c r="AAT247" s="277"/>
      <c r="AAU247" s="277"/>
      <c r="AAV247" s="277"/>
      <c r="AAW247" s="277"/>
      <c r="AAX247" s="277"/>
      <c r="AAY247" s="277"/>
      <c r="AAZ247" s="277"/>
      <c r="ABA247" s="277"/>
      <c r="ABB247" s="277"/>
      <c r="ABC247" s="277"/>
      <c r="ABD247" s="277"/>
      <c r="ABE247" s="277"/>
      <c r="ABF247" s="277"/>
      <c r="ABG247" s="277"/>
      <c r="ABH247" s="277"/>
      <c r="ABI247" s="277"/>
      <c r="ABJ247" s="277"/>
      <c r="ABK247" s="277"/>
      <c r="ABL247" s="277"/>
      <c r="ABM247" s="277"/>
      <c r="ABN247" s="277"/>
      <c r="ABO247" s="277"/>
      <c r="ABP247" s="277"/>
      <c r="ABQ247" s="277"/>
      <c r="ABR247" s="277"/>
      <c r="ABS247" s="277"/>
      <c r="ABT247" s="277"/>
      <c r="ABU247" s="277"/>
      <c r="ABV247" s="277"/>
      <c r="ABW247" s="277"/>
      <c r="ABX247" s="277"/>
      <c r="ABY247" s="277"/>
      <c r="ABZ247" s="277"/>
      <c r="ACA247" s="277"/>
      <c r="ACB247" s="277"/>
      <c r="ACC247" s="277"/>
      <c r="ACD247" s="277"/>
      <c r="ACE247" s="277"/>
      <c r="ACF247" s="277"/>
      <c r="ACG247" s="277"/>
      <c r="ACH247" s="277"/>
      <c r="ACI247" s="277"/>
      <c r="ACJ247" s="277"/>
      <c r="ACK247" s="277"/>
      <c r="ACL247" s="277"/>
      <c r="ACM247" s="277"/>
      <c r="ACN247" s="277"/>
      <c r="ACO247" s="277"/>
      <c r="ACP247" s="277"/>
      <c r="ACQ247" s="277"/>
      <c r="ACR247" s="277"/>
      <c r="ACS247" s="277"/>
      <c r="ACT247" s="277"/>
      <c r="ACU247" s="277"/>
      <c r="ACV247" s="277"/>
      <c r="ACW247" s="277"/>
      <c r="ACX247" s="277"/>
      <c r="ACY247" s="277"/>
      <c r="ACZ247" s="277"/>
      <c r="ADA247" s="277"/>
      <c r="ADB247" s="277"/>
      <c r="ADC247" s="277"/>
      <c r="ADD247" s="277"/>
      <c r="ADE247" s="277"/>
      <c r="ADF247" s="277"/>
      <c r="ADG247" s="277"/>
      <c r="ADH247" s="277"/>
      <c r="ADI247" s="277"/>
      <c r="ADJ247" s="277"/>
      <c r="ADK247" s="277"/>
      <c r="ADL247" s="277"/>
      <c r="ADM247" s="277"/>
      <c r="ADN247" s="277"/>
      <c r="ADO247" s="277"/>
      <c r="ADP247" s="277"/>
      <c r="ADQ247" s="277"/>
      <c r="ADR247" s="277"/>
      <c r="ADS247" s="277"/>
      <c r="ADT247" s="277"/>
      <c r="ADU247" s="277"/>
      <c r="ADV247" s="277"/>
      <c r="ADW247" s="277"/>
      <c r="ADX247" s="277"/>
      <c r="ADY247" s="277"/>
      <c r="ADZ247" s="277"/>
      <c r="AEA247" s="277"/>
      <c r="AEB247" s="277"/>
      <c r="AEC247" s="277"/>
      <c r="AED247" s="277"/>
      <c r="AEE247" s="277"/>
      <c r="AEF247" s="277"/>
      <c r="AEG247" s="277"/>
      <c r="AEH247" s="277"/>
      <c r="AEI247" s="277"/>
      <c r="AEJ247" s="277"/>
      <c r="AEK247" s="277"/>
      <c r="AEL247" s="277"/>
      <c r="AEM247" s="277"/>
      <c r="AEN247" s="277"/>
      <c r="AEO247" s="277"/>
      <c r="AEP247" s="277"/>
      <c r="AEQ247" s="277"/>
      <c r="AER247" s="277"/>
      <c r="AES247" s="277"/>
    </row>
    <row r="248" spans="1:825" s="281" customFormat="1" ht="26.25" x14ac:dyDescent="0.4">
      <c r="A248" s="353" t="s">
        <v>93</v>
      </c>
      <c r="B248" s="449"/>
      <c r="C248" s="449"/>
      <c r="D248" s="449"/>
      <c r="E248" s="383">
        <f>E246*0.2</f>
        <v>0</v>
      </c>
      <c r="F248" s="383">
        <f>F246*0.2</f>
        <v>0</v>
      </c>
      <c r="G248" s="383"/>
      <c r="H248" s="384"/>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277"/>
      <c r="BP248" s="277"/>
      <c r="BQ248" s="277"/>
      <c r="BR248" s="277"/>
      <c r="BS248" s="277"/>
      <c r="BT248" s="277"/>
      <c r="BU248" s="277"/>
      <c r="BV248" s="277"/>
      <c r="BW248" s="277"/>
      <c r="BX248" s="277"/>
      <c r="BY248" s="277"/>
      <c r="BZ248" s="277"/>
      <c r="CA248" s="277"/>
      <c r="CB248" s="277"/>
      <c r="CC248" s="277"/>
      <c r="CD248" s="277"/>
      <c r="CE248" s="277"/>
      <c r="CF248" s="277"/>
      <c r="CG248" s="277"/>
      <c r="CH248" s="277"/>
      <c r="CI248" s="277"/>
      <c r="CJ248" s="277"/>
      <c r="CK248" s="277"/>
      <c r="CL248" s="277"/>
      <c r="CM248" s="277"/>
      <c r="CN248" s="277"/>
      <c r="CO248" s="277"/>
      <c r="CP248" s="277"/>
      <c r="CQ248" s="277"/>
      <c r="CR248" s="277"/>
      <c r="CS248" s="277"/>
      <c r="CT248" s="277"/>
      <c r="CU248" s="277"/>
      <c r="CV248" s="277"/>
      <c r="CW248" s="277"/>
      <c r="CX248" s="277"/>
      <c r="CY248" s="277"/>
      <c r="CZ248" s="277"/>
      <c r="DA248" s="277"/>
      <c r="DB248" s="277"/>
      <c r="DC248" s="277"/>
      <c r="DD248" s="277"/>
      <c r="DE248" s="277"/>
      <c r="DF248" s="277"/>
      <c r="DG248" s="277"/>
      <c r="DH248" s="277"/>
      <c r="DI248" s="277"/>
      <c r="DJ248" s="277"/>
      <c r="DK248" s="277"/>
      <c r="DL248" s="277"/>
      <c r="DM248" s="277"/>
      <c r="DN248" s="277"/>
      <c r="DO248" s="277"/>
      <c r="DP248" s="277"/>
      <c r="DQ248" s="277"/>
      <c r="DR248" s="277"/>
      <c r="DS248" s="277"/>
      <c r="DT248" s="277"/>
      <c r="DU248" s="277"/>
      <c r="DV248" s="277"/>
      <c r="DW248" s="277"/>
      <c r="DX248" s="277"/>
      <c r="DY248" s="277"/>
      <c r="DZ248" s="277"/>
      <c r="EA248" s="277"/>
      <c r="EB248" s="277"/>
      <c r="EC248" s="277"/>
      <c r="ED248" s="277"/>
      <c r="EE248" s="277"/>
      <c r="EF248" s="277"/>
      <c r="EG248" s="277"/>
      <c r="EH248" s="277"/>
      <c r="EI248" s="277"/>
      <c r="EJ248" s="277"/>
      <c r="EK248" s="277"/>
      <c r="EL248" s="277"/>
      <c r="EM248" s="277"/>
      <c r="EN248" s="277"/>
      <c r="EO248" s="277"/>
      <c r="EP248" s="277"/>
      <c r="EQ248" s="277"/>
      <c r="ER248" s="277"/>
      <c r="ES248" s="277"/>
      <c r="ET248" s="277"/>
      <c r="EU248" s="277"/>
      <c r="EV248" s="277"/>
      <c r="EW248" s="277"/>
      <c r="EX248" s="277"/>
      <c r="EY248" s="277"/>
      <c r="EZ248" s="277"/>
      <c r="FA248" s="277"/>
      <c r="FB248" s="277"/>
      <c r="FC248" s="277"/>
      <c r="FD248" s="277"/>
      <c r="FE248" s="277"/>
      <c r="FF248" s="277"/>
      <c r="FG248" s="277"/>
      <c r="FH248" s="277"/>
      <c r="FI248" s="277"/>
      <c r="FJ248" s="277"/>
      <c r="FK248" s="277"/>
      <c r="FL248" s="277"/>
      <c r="FM248" s="277"/>
      <c r="FN248" s="277"/>
      <c r="FO248" s="277"/>
      <c r="FP248" s="277"/>
      <c r="FQ248" s="277"/>
      <c r="FR248" s="277"/>
      <c r="FS248" s="277"/>
      <c r="FT248" s="277"/>
      <c r="FU248" s="277"/>
      <c r="FV248" s="277"/>
      <c r="FW248" s="277"/>
      <c r="FX248" s="277"/>
      <c r="FY248" s="277"/>
      <c r="FZ248" s="277"/>
      <c r="GA248" s="277"/>
      <c r="GB248" s="277"/>
      <c r="GC248" s="277"/>
      <c r="GD248" s="277"/>
      <c r="GE248" s="277"/>
      <c r="GF248" s="277"/>
      <c r="GG248" s="277"/>
      <c r="GH248" s="277"/>
      <c r="GI248" s="277"/>
      <c r="GJ248" s="277"/>
      <c r="GK248" s="277"/>
      <c r="GL248" s="277"/>
      <c r="GM248" s="277"/>
      <c r="GN248" s="277"/>
      <c r="GO248" s="277"/>
      <c r="GP248" s="277"/>
      <c r="GQ248" s="277"/>
      <c r="GR248" s="277"/>
      <c r="GS248" s="277"/>
      <c r="GT248" s="277"/>
      <c r="GU248" s="277"/>
      <c r="GV248" s="277"/>
      <c r="GW248" s="277"/>
      <c r="GX248" s="277"/>
      <c r="GY248" s="277"/>
      <c r="GZ248" s="277"/>
      <c r="HA248" s="277"/>
      <c r="HB248" s="277"/>
      <c r="HC248" s="277"/>
      <c r="HD248" s="277"/>
      <c r="HE248" s="277"/>
      <c r="HF248" s="277"/>
      <c r="HG248" s="277"/>
      <c r="HH248" s="277"/>
      <c r="HI248" s="277"/>
      <c r="HJ248" s="277"/>
      <c r="HK248" s="277"/>
      <c r="HL248" s="277"/>
      <c r="HM248" s="277"/>
      <c r="HN248" s="277"/>
      <c r="HO248" s="277"/>
      <c r="HP248" s="277"/>
      <c r="HQ248" s="277"/>
      <c r="HR248" s="277"/>
      <c r="HS248" s="277"/>
      <c r="HT248" s="277"/>
      <c r="HU248" s="277"/>
      <c r="HV248" s="277"/>
      <c r="HW248" s="277"/>
      <c r="HX248" s="277"/>
      <c r="HY248" s="277"/>
      <c r="HZ248" s="277"/>
      <c r="IA248" s="277"/>
      <c r="IB248" s="277"/>
      <c r="IC248" s="277"/>
      <c r="ID248" s="277"/>
      <c r="IE248" s="277"/>
      <c r="IF248" s="277"/>
      <c r="IG248" s="277"/>
      <c r="IH248" s="277"/>
      <c r="II248" s="277"/>
      <c r="IJ248" s="277"/>
      <c r="IK248" s="277"/>
      <c r="IL248" s="277"/>
      <c r="IM248" s="277"/>
      <c r="IN248" s="277"/>
      <c r="IO248" s="277"/>
      <c r="IP248" s="277"/>
      <c r="IQ248" s="277"/>
      <c r="IR248" s="277"/>
      <c r="IS248" s="277"/>
      <c r="IT248" s="277"/>
      <c r="IU248" s="277"/>
      <c r="IV248" s="277"/>
      <c r="IW248" s="277"/>
      <c r="IX248" s="277"/>
      <c r="IY248" s="277"/>
      <c r="IZ248" s="277"/>
      <c r="JA248" s="277"/>
      <c r="JB248" s="277"/>
      <c r="JC248" s="277"/>
      <c r="JD248" s="277"/>
      <c r="JE248" s="277"/>
      <c r="JF248" s="277"/>
      <c r="JG248" s="277"/>
      <c r="JH248" s="277"/>
      <c r="JI248" s="277"/>
      <c r="JJ248" s="277"/>
      <c r="JK248" s="277"/>
      <c r="JL248" s="277"/>
      <c r="JM248" s="277"/>
      <c r="JN248" s="277"/>
      <c r="JO248" s="277"/>
      <c r="JP248" s="277"/>
      <c r="JQ248" s="277"/>
      <c r="JR248" s="277"/>
      <c r="JS248" s="277"/>
      <c r="JT248" s="277"/>
      <c r="JU248" s="277"/>
      <c r="JV248" s="277"/>
      <c r="JW248" s="277"/>
      <c r="JX248" s="277"/>
      <c r="JY248" s="277"/>
      <c r="JZ248" s="277"/>
      <c r="KA248" s="277"/>
      <c r="KB248" s="277"/>
      <c r="KC248" s="277"/>
      <c r="KD248" s="277"/>
      <c r="KE248" s="277"/>
      <c r="KF248" s="277"/>
      <c r="KG248" s="277"/>
      <c r="KH248" s="277"/>
      <c r="KI248" s="277"/>
      <c r="KJ248" s="277"/>
      <c r="KK248" s="277"/>
      <c r="KL248" s="277"/>
      <c r="KM248" s="277"/>
      <c r="KN248" s="277"/>
      <c r="KO248" s="277"/>
      <c r="KP248" s="277"/>
      <c r="KQ248" s="277"/>
      <c r="KR248" s="277"/>
      <c r="KS248" s="277"/>
      <c r="KT248" s="277"/>
      <c r="KU248" s="277"/>
      <c r="KV248" s="277"/>
      <c r="KW248" s="277"/>
      <c r="KX248" s="277"/>
      <c r="KY248" s="277"/>
      <c r="KZ248" s="277"/>
      <c r="LA248" s="277"/>
      <c r="LB248" s="277"/>
      <c r="LC248" s="277"/>
      <c r="LD248" s="277"/>
      <c r="LE248" s="277"/>
      <c r="LF248" s="277"/>
      <c r="LG248" s="277"/>
      <c r="LH248" s="277"/>
      <c r="LI248" s="277"/>
      <c r="LJ248" s="277"/>
      <c r="LK248" s="277"/>
      <c r="LL248" s="277"/>
      <c r="LM248" s="277"/>
      <c r="LN248" s="277"/>
      <c r="LO248" s="277"/>
      <c r="LP248" s="277"/>
      <c r="LQ248" s="277"/>
      <c r="LR248" s="277"/>
      <c r="LS248" s="277"/>
      <c r="LT248" s="277"/>
      <c r="LU248" s="277"/>
      <c r="LV248" s="277"/>
      <c r="LW248" s="277"/>
      <c r="LX248" s="277"/>
      <c r="LY248" s="277"/>
      <c r="LZ248" s="277"/>
      <c r="MA248" s="277"/>
      <c r="MB248" s="277"/>
      <c r="MC248" s="277"/>
      <c r="MD248" s="277"/>
      <c r="ME248" s="277"/>
      <c r="MF248" s="277"/>
      <c r="MG248" s="277"/>
      <c r="MH248" s="277"/>
      <c r="MI248" s="277"/>
      <c r="MJ248" s="277"/>
      <c r="MK248" s="277"/>
      <c r="ML248" s="277"/>
      <c r="MM248" s="277"/>
      <c r="MN248" s="277"/>
      <c r="MO248" s="277"/>
      <c r="MP248" s="277"/>
      <c r="MQ248" s="277"/>
      <c r="MR248" s="277"/>
      <c r="MS248" s="277"/>
      <c r="MT248" s="277"/>
      <c r="MU248" s="277"/>
      <c r="MV248" s="277"/>
      <c r="MW248" s="277"/>
      <c r="MX248" s="277"/>
      <c r="MY248" s="277"/>
      <c r="MZ248" s="277"/>
      <c r="NA248" s="277"/>
      <c r="NB248" s="277"/>
      <c r="NC248" s="277"/>
      <c r="ND248" s="277"/>
      <c r="NE248" s="277"/>
      <c r="NF248" s="277"/>
      <c r="NG248" s="277"/>
      <c r="NH248" s="277"/>
      <c r="NI248" s="277"/>
      <c r="NJ248" s="277"/>
      <c r="NK248" s="277"/>
      <c r="NL248" s="277"/>
      <c r="NM248" s="277"/>
      <c r="NN248" s="277"/>
      <c r="NO248" s="277"/>
      <c r="NP248" s="277"/>
      <c r="NQ248" s="277"/>
      <c r="NR248" s="277"/>
      <c r="NS248" s="277"/>
      <c r="NT248" s="277"/>
      <c r="NU248" s="277"/>
      <c r="NV248" s="277"/>
      <c r="NW248" s="277"/>
      <c r="NX248" s="277"/>
      <c r="NY248" s="277"/>
      <c r="NZ248" s="277"/>
      <c r="OA248" s="277"/>
      <c r="OB248" s="277"/>
      <c r="OC248" s="277"/>
      <c r="OD248" s="277"/>
      <c r="OE248" s="277"/>
      <c r="OF248" s="277"/>
      <c r="OG248" s="277"/>
      <c r="OH248" s="277"/>
      <c r="OI248" s="277"/>
      <c r="OJ248" s="277"/>
      <c r="OK248" s="277"/>
      <c r="OL248" s="277"/>
      <c r="OM248" s="277"/>
      <c r="ON248" s="277"/>
      <c r="OO248" s="277"/>
      <c r="OP248" s="277"/>
      <c r="OQ248" s="277"/>
      <c r="OR248" s="277"/>
      <c r="OS248" s="277"/>
      <c r="OT248" s="277"/>
      <c r="OU248" s="277"/>
      <c r="OV248" s="277"/>
      <c r="OW248" s="277"/>
      <c r="OX248" s="277"/>
      <c r="OY248" s="277"/>
      <c r="OZ248" s="277"/>
      <c r="PA248" s="277"/>
      <c r="PB248" s="277"/>
      <c r="PC248" s="277"/>
      <c r="PD248" s="277"/>
      <c r="PE248" s="277"/>
      <c r="PF248" s="277"/>
      <c r="PG248" s="277"/>
      <c r="PH248" s="277"/>
      <c r="PI248" s="277"/>
      <c r="PJ248" s="277"/>
      <c r="PK248" s="277"/>
      <c r="PL248" s="277"/>
      <c r="PM248" s="277"/>
      <c r="PN248" s="277"/>
      <c r="PO248" s="277"/>
      <c r="PP248" s="277"/>
      <c r="PQ248" s="277"/>
      <c r="PR248" s="277"/>
      <c r="PS248" s="277"/>
      <c r="PT248" s="277"/>
      <c r="PU248" s="277"/>
      <c r="PV248" s="277"/>
      <c r="PW248" s="277"/>
      <c r="PX248" s="277"/>
      <c r="PY248" s="277"/>
      <c r="PZ248" s="277"/>
      <c r="QA248" s="277"/>
      <c r="QB248" s="277"/>
      <c r="QC248" s="277"/>
      <c r="QD248" s="277"/>
      <c r="QE248" s="277"/>
      <c r="QF248" s="277"/>
      <c r="QG248" s="277"/>
      <c r="QH248" s="277"/>
      <c r="QI248" s="277"/>
      <c r="QJ248" s="277"/>
      <c r="QK248" s="277"/>
      <c r="QL248" s="277"/>
      <c r="QM248" s="277"/>
      <c r="QN248" s="277"/>
      <c r="QO248" s="277"/>
      <c r="QP248" s="277"/>
      <c r="QQ248" s="277"/>
      <c r="QR248" s="277"/>
      <c r="QS248" s="277"/>
      <c r="QT248" s="277"/>
      <c r="QU248" s="277"/>
      <c r="QV248" s="277"/>
      <c r="QW248" s="277"/>
      <c r="QX248" s="277"/>
      <c r="QY248" s="277"/>
      <c r="QZ248" s="277"/>
      <c r="RA248" s="277"/>
      <c r="RB248" s="277"/>
      <c r="RC248" s="277"/>
      <c r="RD248" s="277"/>
      <c r="RE248" s="277"/>
      <c r="RF248" s="277"/>
      <c r="RG248" s="277"/>
      <c r="RH248" s="277"/>
      <c r="RI248" s="277"/>
      <c r="RJ248" s="277"/>
      <c r="RK248" s="277"/>
      <c r="RL248" s="277"/>
      <c r="RM248" s="277"/>
      <c r="RN248" s="277"/>
      <c r="RO248" s="277"/>
      <c r="RP248" s="277"/>
      <c r="RQ248" s="277"/>
      <c r="RR248" s="277"/>
      <c r="RS248" s="277"/>
      <c r="RT248" s="277"/>
      <c r="RU248" s="277"/>
      <c r="RV248" s="277"/>
      <c r="RW248" s="277"/>
      <c r="RX248" s="277"/>
      <c r="RY248" s="277"/>
      <c r="RZ248" s="277"/>
      <c r="SA248" s="277"/>
      <c r="SB248" s="277"/>
      <c r="SC248" s="277"/>
      <c r="SD248" s="277"/>
      <c r="SE248" s="277"/>
      <c r="SF248" s="277"/>
      <c r="SG248" s="277"/>
      <c r="SH248" s="277"/>
      <c r="SI248" s="277"/>
      <c r="SJ248" s="277"/>
      <c r="SK248" s="277"/>
      <c r="SL248" s="277"/>
      <c r="SM248" s="277"/>
      <c r="SN248" s="277"/>
      <c r="SO248" s="277"/>
      <c r="SP248" s="277"/>
      <c r="SQ248" s="277"/>
      <c r="SR248" s="277"/>
      <c r="SS248" s="277"/>
      <c r="ST248" s="277"/>
      <c r="SU248" s="277"/>
      <c r="SV248" s="277"/>
      <c r="SW248" s="277"/>
      <c r="SX248" s="277"/>
      <c r="SY248" s="277"/>
      <c r="SZ248" s="277"/>
      <c r="TA248" s="277"/>
      <c r="TB248" s="277"/>
      <c r="TC248" s="277"/>
      <c r="TD248" s="277"/>
      <c r="TE248" s="277"/>
      <c r="TF248" s="277"/>
      <c r="TG248" s="277"/>
      <c r="TH248" s="277"/>
      <c r="TI248" s="277"/>
      <c r="TJ248" s="277"/>
      <c r="TK248" s="277"/>
      <c r="TL248" s="277"/>
      <c r="TM248" s="277"/>
      <c r="TN248" s="277"/>
      <c r="TO248" s="277"/>
      <c r="TP248" s="277"/>
      <c r="TQ248" s="277"/>
      <c r="TR248" s="277"/>
      <c r="TS248" s="277"/>
      <c r="TT248" s="277"/>
      <c r="TU248" s="277"/>
      <c r="TV248" s="277"/>
      <c r="TW248" s="277"/>
      <c r="TX248" s="277"/>
      <c r="TY248" s="277"/>
      <c r="TZ248" s="277"/>
      <c r="UA248" s="277"/>
      <c r="UB248" s="277"/>
      <c r="UC248" s="277"/>
      <c r="UD248" s="277"/>
      <c r="UE248" s="277"/>
      <c r="UF248" s="277"/>
      <c r="UG248" s="277"/>
      <c r="UH248" s="277"/>
      <c r="UI248" s="277"/>
      <c r="UJ248" s="277"/>
      <c r="UK248" s="277"/>
      <c r="UL248" s="277"/>
      <c r="UM248" s="277"/>
      <c r="UN248" s="277"/>
      <c r="UO248" s="277"/>
      <c r="UP248" s="277"/>
      <c r="UQ248" s="277"/>
      <c r="UR248" s="277"/>
      <c r="US248" s="277"/>
      <c r="UT248" s="277"/>
      <c r="UU248" s="277"/>
      <c r="UV248" s="277"/>
      <c r="UW248" s="277"/>
      <c r="UX248" s="277"/>
      <c r="UY248" s="277"/>
      <c r="UZ248" s="277"/>
      <c r="VA248" s="277"/>
      <c r="VB248" s="277"/>
      <c r="VC248" s="277"/>
      <c r="VD248" s="277"/>
      <c r="VE248" s="277"/>
      <c r="VF248" s="277"/>
      <c r="VG248" s="277"/>
      <c r="VH248" s="277"/>
      <c r="VI248" s="277"/>
      <c r="VJ248" s="277"/>
      <c r="VK248" s="277"/>
      <c r="VL248" s="277"/>
      <c r="VM248" s="277"/>
      <c r="VN248" s="277"/>
      <c r="VO248" s="277"/>
      <c r="VP248" s="277"/>
      <c r="VQ248" s="277"/>
      <c r="VR248" s="277"/>
      <c r="VS248" s="277"/>
      <c r="VT248" s="277"/>
      <c r="VU248" s="277"/>
      <c r="VV248" s="277"/>
      <c r="VW248" s="277"/>
      <c r="VX248" s="277"/>
      <c r="VY248" s="277"/>
      <c r="VZ248" s="277"/>
      <c r="WA248" s="277"/>
      <c r="WB248" s="277"/>
      <c r="WC248" s="277"/>
      <c r="WD248" s="277"/>
      <c r="WE248" s="277"/>
      <c r="WF248" s="277"/>
      <c r="WG248" s="277"/>
      <c r="WH248" s="277"/>
      <c r="WI248" s="277"/>
      <c r="WJ248" s="277"/>
      <c r="WK248" s="277"/>
      <c r="WL248" s="277"/>
      <c r="WM248" s="277"/>
      <c r="WN248" s="277"/>
      <c r="WO248" s="277"/>
      <c r="WP248" s="277"/>
      <c r="WQ248" s="277"/>
      <c r="WR248" s="277"/>
      <c r="WS248" s="277"/>
      <c r="WT248" s="277"/>
      <c r="WU248" s="277"/>
      <c r="WV248" s="277"/>
      <c r="WW248" s="277"/>
      <c r="WX248" s="277"/>
      <c r="WY248" s="277"/>
      <c r="WZ248" s="277"/>
      <c r="XA248" s="277"/>
      <c r="XB248" s="277"/>
      <c r="XC248" s="277"/>
      <c r="XD248" s="277"/>
      <c r="XE248" s="277"/>
      <c r="XF248" s="277"/>
      <c r="XG248" s="277"/>
      <c r="XH248" s="277"/>
      <c r="XI248" s="277"/>
      <c r="XJ248" s="277"/>
      <c r="XK248" s="277"/>
      <c r="XL248" s="277"/>
      <c r="XM248" s="277"/>
      <c r="XN248" s="277"/>
      <c r="XO248" s="277"/>
      <c r="XP248" s="277"/>
      <c r="XQ248" s="277"/>
      <c r="XR248" s="277"/>
      <c r="XS248" s="277"/>
      <c r="XT248" s="277"/>
      <c r="XU248" s="277"/>
      <c r="XV248" s="277"/>
      <c r="XW248" s="277"/>
      <c r="XX248" s="277"/>
      <c r="XY248" s="277"/>
      <c r="XZ248" s="277"/>
      <c r="YA248" s="277"/>
      <c r="YB248" s="277"/>
      <c r="YC248" s="277"/>
      <c r="YD248" s="277"/>
      <c r="YE248" s="277"/>
      <c r="YF248" s="277"/>
      <c r="YG248" s="277"/>
      <c r="YH248" s="277"/>
      <c r="YI248" s="277"/>
      <c r="YJ248" s="277"/>
      <c r="YK248" s="277"/>
      <c r="YL248" s="277"/>
      <c r="YM248" s="277"/>
      <c r="YN248" s="277"/>
      <c r="YO248" s="277"/>
      <c r="YP248" s="277"/>
      <c r="YQ248" s="277"/>
      <c r="YR248" s="277"/>
      <c r="YS248" s="277"/>
      <c r="YT248" s="277"/>
      <c r="YU248" s="277"/>
      <c r="YV248" s="277"/>
      <c r="YW248" s="277"/>
      <c r="YX248" s="277"/>
      <c r="YY248" s="277"/>
      <c r="YZ248" s="277"/>
      <c r="ZA248" s="277"/>
      <c r="ZB248" s="277"/>
      <c r="ZC248" s="277"/>
      <c r="ZD248" s="277"/>
      <c r="ZE248" s="277"/>
      <c r="ZF248" s="277"/>
      <c r="ZG248" s="277"/>
      <c r="ZH248" s="277"/>
      <c r="ZI248" s="277"/>
      <c r="ZJ248" s="277"/>
      <c r="ZK248" s="277"/>
      <c r="ZL248" s="277"/>
      <c r="ZM248" s="277"/>
      <c r="ZN248" s="277"/>
      <c r="ZO248" s="277"/>
      <c r="ZP248" s="277"/>
      <c r="ZQ248" s="277"/>
      <c r="ZR248" s="277"/>
      <c r="ZS248" s="277"/>
      <c r="ZT248" s="277"/>
      <c r="ZU248" s="277"/>
      <c r="ZV248" s="277"/>
      <c r="ZW248" s="277"/>
      <c r="ZX248" s="277"/>
      <c r="ZY248" s="277"/>
      <c r="ZZ248" s="277"/>
      <c r="AAA248" s="277"/>
      <c r="AAB248" s="277"/>
      <c r="AAC248" s="277"/>
      <c r="AAD248" s="277"/>
      <c r="AAE248" s="277"/>
      <c r="AAF248" s="277"/>
      <c r="AAG248" s="277"/>
      <c r="AAH248" s="277"/>
      <c r="AAI248" s="277"/>
      <c r="AAJ248" s="277"/>
      <c r="AAK248" s="277"/>
      <c r="AAL248" s="277"/>
      <c r="AAM248" s="277"/>
      <c r="AAN248" s="277"/>
      <c r="AAO248" s="277"/>
      <c r="AAP248" s="277"/>
      <c r="AAQ248" s="277"/>
      <c r="AAR248" s="277"/>
      <c r="AAS248" s="277"/>
      <c r="AAT248" s="277"/>
      <c r="AAU248" s="277"/>
      <c r="AAV248" s="277"/>
      <c r="AAW248" s="277"/>
      <c r="AAX248" s="277"/>
      <c r="AAY248" s="277"/>
      <c r="AAZ248" s="277"/>
      <c r="ABA248" s="277"/>
      <c r="ABB248" s="277"/>
      <c r="ABC248" s="277"/>
      <c r="ABD248" s="277"/>
      <c r="ABE248" s="277"/>
      <c r="ABF248" s="277"/>
      <c r="ABG248" s="277"/>
      <c r="ABH248" s="277"/>
      <c r="ABI248" s="277"/>
      <c r="ABJ248" s="277"/>
      <c r="ABK248" s="277"/>
      <c r="ABL248" s="277"/>
      <c r="ABM248" s="277"/>
      <c r="ABN248" s="277"/>
      <c r="ABO248" s="277"/>
      <c r="ABP248" s="277"/>
      <c r="ABQ248" s="277"/>
      <c r="ABR248" s="277"/>
      <c r="ABS248" s="277"/>
      <c r="ABT248" s="277"/>
      <c r="ABU248" s="277"/>
      <c r="ABV248" s="277"/>
      <c r="ABW248" s="277"/>
      <c r="ABX248" s="277"/>
      <c r="ABY248" s="277"/>
      <c r="ABZ248" s="277"/>
      <c r="ACA248" s="277"/>
      <c r="ACB248" s="277"/>
      <c r="ACC248" s="277"/>
      <c r="ACD248" s="277"/>
      <c r="ACE248" s="277"/>
      <c r="ACF248" s="277"/>
      <c r="ACG248" s="277"/>
      <c r="ACH248" s="277"/>
      <c r="ACI248" s="277"/>
      <c r="ACJ248" s="277"/>
      <c r="ACK248" s="277"/>
      <c r="ACL248" s="277"/>
      <c r="ACM248" s="277"/>
      <c r="ACN248" s="277"/>
      <c r="ACO248" s="277"/>
      <c r="ACP248" s="277"/>
      <c r="ACQ248" s="277"/>
      <c r="ACR248" s="277"/>
      <c r="ACS248" s="277"/>
      <c r="ACT248" s="277"/>
      <c r="ACU248" s="277"/>
      <c r="ACV248" s="277"/>
      <c r="ACW248" s="277"/>
      <c r="ACX248" s="277"/>
      <c r="ACY248" s="277"/>
      <c r="ACZ248" s="277"/>
      <c r="ADA248" s="277"/>
      <c r="ADB248" s="277"/>
      <c r="ADC248" s="277"/>
      <c r="ADD248" s="277"/>
      <c r="ADE248" s="277"/>
      <c r="ADF248" s="277"/>
      <c r="ADG248" s="277"/>
      <c r="ADH248" s="277"/>
      <c r="ADI248" s="277"/>
      <c r="ADJ248" s="277"/>
      <c r="ADK248" s="277"/>
      <c r="ADL248" s="277"/>
      <c r="ADM248" s="277"/>
      <c r="ADN248" s="277"/>
      <c r="ADO248" s="277"/>
      <c r="ADP248" s="277"/>
      <c r="ADQ248" s="277"/>
      <c r="ADR248" s="277"/>
      <c r="ADS248" s="277"/>
      <c r="ADT248" s="277"/>
      <c r="ADU248" s="277"/>
      <c r="ADV248" s="277"/>
      <c r="ADW248" s="277"/>
      <c r="ADX248" s="277"/>
      <c r="ADY248" s="277"/>
      <c r="ADZ248" s="277"/>
      <c r="AEA248" s="277"/>
      <c r="AEB248" s="277"/>
      <c r="AEC248" s="277"/>
      <c r="AED248" s="277"/>
      <c r="AEE248" s="277"/>
      <c r="AEF248" s="277"/>
      <c r="AEG248" s="277"/>
      <c r="AEH248" s="277"/>
      <c r="AEI248" s="277"/>
      <c r="AEJ248" s="277"/>
      <c r="AEK248" s="277"/>
      <c r="AEL248" s="277"/>
      <c r="AEM248" s="277"/>
      <c r="AEN248" s="277"/>
      <c r="AEO248" s="277"/>
      <c r="AEP248" s="277"/>
      <c r="AEQ248" s="277"/>
      <c r="AER248" s="277"/>
      <c r="AES248" s="277"/>
    </row>
    <row r="249" spans="1:825" s="156" customFormat="1" x14ac:dyDescent="0.2">
      <c r="A249"/>
      <c r="B249"/>
      <c r="C249"/>
      <c r="D249"/>
      <c r="E249" s="203"/>
      <c r="F249" s="164"/>
      <c r="G249" s="164"/>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row>
    <row r="250" spans="1:825" x14ac:dyDescent="0.2">
      <c r="A250"/>
    </row>
    <row r="251" spans="1:825" x14ac:dyDescent="0.2">
      <c r="A251"/>
    </row>
    <row r="252" spans="1:825" ht="18.75" customHeight="1" x14ac:dyDescent="0.2"/>
    <row r="253" spans="1:825" ht="21.75" customHeight="1" x14ac:dyDescent="0.2"/>
    <row r="254" spans="1:825" ht="14.25" customHeight="1" x14ac:dyDescent="0.2"/>
    <row r="255" spans="1:825" ht="14.25" customHeight="1" x14ac:dyDescent="0.2"/>
    <row r="256" spans="1:825" ht="12.75" customHeight="1" x14ac:dyDescent="0.2"/>
    <row r="269" spans="1:8" s="3" customFormat="1" x14ac:dyDescent="0.2">
      <c r="A269" s="178"/>
      <c r="B269"/>
      <c r="C269"/>
      <c r="D269"/>
      <c r="E269" s="203"/>
      <c r="F269" s="164"/>
      <c r="G269" s="164"/>
      <c r="H269"/>
    </row>
    <row r="282" spans="1:8" s="3" customFormat="1" x14ac:dyDescent="0.2">
      <c r="A282" s="178"/>
      <c r="B282"/>
      <c r="C282"/>
      <c r="D282"/>
      <c r="E282" s="203"/>
      <c r="F282" s="164"/>
      <c r="G282" s="164"/>
      <c r="H282"/>
    </row>
    <row r="295" spans="1:8" s="3" customFormat="1" x14ac:dyDescent="0.2">
      <c r="A295" s="178"/>
      <c r="B295"/>
      <c r="C295"/>
      <c r="D295"/>
      <c r="E295" s="203"/>
      <c r="F295" s="164"/>
      <c r="G295" s="164"/>
      <c r="H295"/>
    </row>
    <row r="308" spans="1:8" s="3" customFormat="1" x14ac:dyDescent="0.2">
      <c r="A308" s="178"/>
      <c r="B308"/>
      <c r="C308"/>
      <c r="D308"/>
      <c r="E308" s="203"/>
      <c r="F308" s="164"/>
      <c r="G308" s="164"/>
      <c r="H308"/>
    </row>
    <row r="326" spans="1:8" s="3" customFormat="1" x14ac:dyDescent="0.2">
      <c r="A326" s="178"/>
      <c r="B326"/>
      <c r="C326"/>
      <c r="D326"/>
      <c r="E326" s="203"/>
      <c r="F326" s="164"/>
      <c r="G326" s="164"/>
      <c r="H326"/>
    </row>
    <row r="339" spans="1:8" s="3" customFormat="1" x14ac:dyDescent="0.2">
      <c r="A339" s="178"/>
      <c r="B339"/>
      <c r="C339"/>
      <c r="D339"/>
      <c r="E339" s="203"/>
      <c r="F339" s="164"/>
      <c r="G339" s="164"/>
      <c r="H339"/>
    </row>
    <row r="352" spans="1:8" s="3" customFormat="1" x14ac:dyDescent="0.2">
      <c r="A352" s="178"/>
      <c r="B352"/>
      <c r="C352"/>
      <c r="D352"/>
      <c r="E352" s="203"/>
      <c r="F352" s="164"/>
      <c r="G352" s="164"/>
      <c r="H352"/>
    </row>
    <row r="365" spans="1:8" s="3" customFormat="1" x14ac:dyDescent="0.2">
      <c r="A365" s="178"/>
      <c r="B365"/>
      <c r="C365"/>
      <c r="D365"/>
      <c r="E365" s="203"/>
      <c r="F365" s="164"/>
      <c r="G365" s="164"/>
      <c r="H365"/>
    </row>
    <row r="378" spans="1:8" s="3" customFormat="1" x14ac:dyDescent="0.2">
      <c r="A378" s="178"/>
      <c r="B378"/>
      <c r="C378"/>
      <c r="D378"/>
      <c r="E378" s="203"/>
      <c r="F378" s="164"/>
      <c r="G378" s="164"/>
      <c r="H378"/>
    </row>
    <row r="403" spans="1:8" s="20" customFormat="1" ht="18" x14ac:dyDescent="0.25">
      <c r="A403" s="178"/>
      <c r="B403"/>
      <c r="C403"/>
      <c r="D403"/>
      <c r="E403" s="203"/>
      <c r="F403" s="164"/>
      <c r="G403" s="164"/>
      <c r="H403"/>
    </row>
    <row r="405" spans="1:8" s="3" customFormat="1" x14ac:dyDescent="0.2">
      <c r="A405" s="178"/>
      <c r="B405"/>
      <c r="C405"/>
      <c r="D405"/>
      <c r="E405" s="203"/>
      <c r="F405" s="164"/>
      <c r="G405" s="164"/>
      <c r="H405"/>
    </row>
    <row r="407" spans="1:8" s="3" customFormat="1" x14ac:dyDescent="0.2">
      <c r="A407" s="178"/>
      <c r="B407"/>
      <c r="C407"/>
      <c r="D407"/>
      <c r="E407" s="203"/>
      <c r="F407" s="164"/>
      <c r="G407" s="164"/>
      <c r="H407"/>
    </row>
    <row r="1003" spans="2:8" x14ac:dyDescent="0.2">
      <c r="B1003" s="4"/>
      <c r="C1003" s="4"/>
      <c r="D1003" s="4"/>
      <c r="E1003" s="206"/>
      <c r="F1003" s="207"/>
      <c r="G1003" s="165"/>
      <c r="H1003" s="3"/>
    </row>
    <row r="1004" spans="2:8" x14ac:dyDescent="0.2">
      <c r="G1004" s="165"/>
      <c r="H1004" s="4"/>
    </row>
    <row r="1005" spans="2:8" x14ac:dyDescent="0.2">
      <c r="G1005" s="165"/>
      <c r="H1005" s="3"/>
    </row>
    <row r="1006" spans="2:8" x14ac:dyDescent="0.2">
      <c r="G1006" s="165"/>
      <c r="H1006" s="3"/>
    </row>
    <row r="1007" spans="2:8" x14ac:dyDescent="0.2">
      <c r="G1007" s="165"/>
      <c r="H1007" s="3"/>
    </row>
    <row r="1008" spans="2:8" x14ac:dyDescent="0.2">
      <c r="G1008" s="165"/>
      <c r="H1008" s="3"/>
    </row>
    <row r="1009" spans="2:8" x14ac:dyDescent="0.2">
      <c r="G1009" s="165"/>
      <c r="H1009" s="3"/>
    </row>
    <row r="1010" spans="2:8" x14ac:dyDescent="0.2">
      <c r="G1010" s="165"/>
      <c r="H1010" s="3"/>
    </row>
    <row r="1012" spans="2:8" x14ac:dyDescent="0.2">
      <c r="B1012" s="4"/>
      <c r="C1012" s="4"/>
      <c r="D1012" s="4"/>
      <c r="E1012" s="206"/>
      <c r="F1012" s="207"/>
      <c r="G1012" s="165"/>
      <c r="H1012" s="3"/>
    </row>
    <row r="1013" spans="2:8" x14ac:dyDescent="0.2">
      <c r="G1013" s="165"/>
      <c r="H1013" s="3"/>
    </row>
    <row r="1014" spans="2:8" x14ac:dyDescent="0.2">
      <c r="G1014" s="165"/>
      <c r="H1014" s="3"/>
    </row>
    <row r="1015" spans="2:8" x14ac:dyDescent="0.2">
      <c r="G1015" s="165"/>
      <c r="H1015" s="3"/>
    </row>
    <row r="1016" spans="2:8" x14ac:dyDescent="0.2">
      <c r="G1016" s="165"/>
      <c r="H1016" s="3"/>
    </row>
    <row r="1017" spans="2:8" x14ac:dyDescent="0.2">
      <c r="G1017" s="165"/>
      <c r="H1017" s="3"/>
    </row>
    <row r="1018" spans="2:8" x14ac:dyDescent="0.2">
      <c r="G1018" s="165"/>
      <c r="H1018" s="3"/>
    </row>
    <row r="1019" spans="2:8" x14ac:dyDescent="0.2">
      <c r="G1019" s="165"/>
      <c r="H1019" s="3"/>
    </row>
    <row r="1020" spans="2:8" ht="15.75" x14ac:dyDescent="0.25">
      <c r="B1020" s="4"/>
      <c r="C1020" s="4"/>
      <c r="D1020" s="4"/>
      <c r="E1020" s="208"/>
      <c r="F1020" s="207"/>
      <c r="G1020" s="209"/>
      <c r="H1020" s="3"/>
    </row>
    <row r="1021" spans="2:8" x14ac:dyDescent="0.2">
      <c r="B1021" s="4"/>
      <c r="C1021" s="4"/>
      <c r="D1021" s="4"/>
      <c r="E1021" s="206"/>
      <c r="F1021" s="207"/>
      <c r="G1021" s="165"/>
      <c r="H1021" s="3"/>
    </row>
    <row r="1022" spans="2:8" x14ac:dyDescent="0.2">
      <c r="G1022" s="165"/>
      <c r="H1022" s="3"/>
    </row>
    <row r="1023" spans="2:8" x14ac:dyDescent="0.2">
      <c r="G1023" s="165"/>
      <c r="H1023" s="3"/>
    </row>
    <row r="1024" spans="2:8" x14ac:dyDescent="0.2">
      <c r="G1024" s="165"/>
      <c r="H1024" s="3"/>
    </row>
    <row r="1025" spans="2:8" x14ac:dyDescent="0.2">
      <c r="G1025" s="165"/>
      <c r="H1025" s="4"/>
    </row>
    <row r="1026" spans="2:8" x14ac:dyDescent="0.2">
      <c r="G1026" s="165"/>
      <c r="H1026" s="4"/>
    </row>
    <row r="1027" spans="2:8" x14ac:dyDescent="0.2">
      <c r="G1027" s="165"/>
      <c r="H1027" s="4"/>
    </row>
    <row r="1028" spans="2:8" x14ac:dyDescent="0.2">
      <c r="G1028" s="165"/>
      <c r="H1028" s="4"/>
    </row>
    <row r="1029" spans="2:8" ht="15.75" x14ac:dyDescent="0.25">
      <c r="B1029" s="4"/>
      <c r="C1029" s="4"/>
      <c r="D1029" s="4"/>
      <c r="E1029" s="208"/>
      <c r="F1029" s="207"/>
      <c r="G1029" s="209"/>
      <c r="H1029" s="4"/>
    </row>
    <row r="1030" spans="2:8" x14ac:dyDescent="0.2">
      <c r="B1030" s="4"/>
      <c r="C1030" s="4"/>
      <c r="D1030" s="4"/>
      <c r="E1030" s="206"/>
      <c r="F1030" s="207"/>
      <c r="G1030" s="165"/>
      <c r="H1030" s="4"/>
    </row>
    <row r="1031" spans="2:8" x14ac:dyDescent="0.2">
      <c r="G1031" s="165"/>
      <c r="H1031" s="3"/>
    </row>
    <row r="1032" spans="2:8" x14ac:dyDescent="0.2">
      <c r="G1032" s="165"/>
      <c r="H1032" s="3"/>
    </row>
    <row r="1033" spans="2:8" x14ac:dyDescent="0.2">
      <c r="G1033" s="165"/>
      <c r="H1033" s="3"/>
    </row>
    <row r="1034" spans="2:8" x14ac:dyDescent="0.2">
      <c r="G1034" s="165"/>
      <c r="H1034" s="3"/>
    </row>
    <row r="1035" spans="2:8" x14ac:dyDescent="0.2">
      <c r="G1035" s="165"/>
      <c r="H1035" s="3"/>
    </row>
    <row r="1036" spans="2:8" x14ac:dyDescent="0.2">
      <c r="G1036" s="165"/>
      <c r="H1036" s="3"/>
    </row>
    <row r="1037" spans="2:8" x14ac:dyDescent="0.2">
      <c r="G1037" s="165"/>
      <c r="H1037" s="3"/>
    </row>
    <row r="1038" spans="2:8" ht="15.75" x14ac:dyDescent="0.25">
      <c r="B1038" s="4"/>
      <c r="C1038" s="4"/>
      <c r="D1038" s="4"/>
      <c r="E1038" s="208"/>
      <c r="F1038" s="207"/>
      <c r="G1038" s="209"/>
      <c r="H1038" s="3"/>
    </row>
    <row r="1039" spans="2:8" x14ac:dyDescent="0.2">
      <c r="B1039" s="4"/>
      <c r="C1039" s="4"/>
      <c r="D1039" s="4"/>
      <c r="E1039" s="206"/>
      <c r="F1039" s="207"/>
      <c r="G1039" s="165"/>
      <c r="H1039" s="3"/>
    </row>
    <row r="1041" spans="2:8" x14ac:dyDescent="0.2">
      <c r="G1041" s="210"/>
      <c r="H1041" s="6"/>
    </row>
    <row r="1042" spans="2:8" x14ac:dyDescent="0.2">
      <c r="G1042" s="210"/>
      <c r="H1042" s="6"/>
    </row>
    <row r="1043" spans="2:8" x14ac:dyDescent="0.2">
      <c r="G1043" s="210"/>
      <c r="H1043" s="6"/>
    </row>
    <row r="1044" spans="2:8" x14ac:dyDescent="0.2">
      <c r="G1044" s="210"/>
      <c r="H1044" s="6"/>
    </row>
    <row r="1045" spans="2:8" x14ac:dyDescent="0.2">
      <c r="G1045" s="210"/>
      <c r="H1045" s="6"/>
    </row>
    <row r="1046" spans="2:8" x14ac:dyDescent="0.2">
      <c r="G1046" s="210"/>
      <c r="H1046" s="6"/>
    </row>
    <row r="1047" spans="2:8" x14ac:dyDescent="0.2">
      <c r="G1047" s="210"/>
      <c r="H1047" s="6"/>
    </row>
    <row r="1048" spans="2:8" ht="15.75" x14ac:dyDescent="0.25">
      <c r="B1048" s="4"/>
      <c r="C1048" s="4"/>
      <c r="D1048" s="4"/>
      <c r="E1048" s="208"/>
      <c r="F1048" s="207"/>
      <c r="G1048" s="211"/>
      <c r="H1048" s="16"/>
    </row>
    <row r="1049" spans="2:8" ht="15.75" x14ac:dyDescent="0.25">
      <c r="B1049" s="4"/>
      <c r="C1049" s="4"/>
      <c r="D1049" s="4"/>
      <c r="E1049" s="212"/>
      <c r="F1049" s="213"/>
    </row>
    <row r="1050" spans="2:8" x14ac:dyDescent="0.2">
      <c r="B1050" s="4"/>
      <c r="C1050" s="4"/>
      <c r="D1050" s="4"/>
      <c r="E1050" s="206"/>
      <c r="F1050" s="209"/>
      <c r="G1050" s="165"/>
      <c r="H1050" s="3"/>
    </row>
    <row r="1051" spans="2:8" x14ac:dyDescent="0.2">
      <c r="B1051" s="15"/>
      <c r="C1051" s="15"/>
      <c r="D1051" s="15"/>
      <c r="E1051" s="206"/>
      <c r="F1051" s="209"/>
      <c r="G1051" s="165"/>
      <c r="H1051" s="3"/>
    </row>
    <row r="1052" spans="2:8" x14ac:dyDescent="0.2">
      <c r="B1052" s="15"/>
      <c r="C1052" s="15"/>
      <c r="D1052" s="15"/>
      <c r="E1052" s="206"/>
      <c r="F1052" s="209"/>
      <c r="G1052" s="165"/>
      <c r="H1052" s="3"/>
    </row>
    <row r="1053" spans="2:8" x14ac:dyDescent="0.2">
      <c r="B1053" s="15"/>
      <c r="C1053" s="15"/>
      <c r="D1053" s="15"/>
      <c r="E1053" s="206"/>
      <c r="F1053" s="209"/>
      <c r="G1053" s="165"/>
      <c r="H1053" s="3"/>
    </row>
    <row r="1054" spans="2:8" x14ac:dyDescent="0.2">
      <c r="B1054" s="15"/>
      <c r="C1054" s="15"/>
      <c r="D1054" s="15"/>
      <c r="E1054" s="206"/>
      <c r="F1054" s="209"/>
      <c r="G1054" s="165"/>
      <c r="H1054" s="3"/>
    </row>
    <row r="1055" spans="2:8" x14ac:dyDescent="0.2">
      <c r="B1055" s="15"/>
      <c r="C1055" s="15"/>
      <c r="D1055" s="15"/>
      <c r="E1055" s="206"/>
      <c r="F1055" s="209"/>
      <c r="G1055" s="165"/>
      <c r="H1055" s="3"/>
    </row>
    <row r="1056" spans="2:8" x14ac:dyDescent="0.2">
      <c r="B1056" s="15"/>
      <c r="C1056" s="15"/>
      <c r="D1056" s="15"/>
      <c r="E1056" s="206"/>
      <c r="F1056" s="209"/>
      <c r="G1056" s="165"/>
      <c r="H1056" s="3"/>
    </row>
    <row r="1057" spans="2:8" x14ac:dyDescent="0.2">
      <c r="B1057" s="15"/>
      <c r="C1057" s="15"/>
      <c r="D1057" s="15"/>
      <c r="E1057" s="206"/>
      <c r="F1057" s="209"/>
      <c r="G1057" s="165"/>
      <c r="H1057" s="3"/>
    </row>
    <row r="1058" spans="2:8" ht="15.75" x14ac:dyDescent="0.25">
      <c r="B1058" s="4"/>
      <c r="C1058" s="4"/>
      <c r="D1058" s="4"/>
      <c r="E1058" s="208"/>
      <c r="F1058" s="207"/>
      <c r="G1058" s="214"/>
      <c r="H1058" s="11"/>
    </row>
    <row r="1059" spans="2:8" x14ac:dyDescent="0.2">
      <c r="E1059" s="205"/>
      <c r="F1059" s="215"/>
    </row>
    <row r="1060" spans="2:8" x14ac:dyDescent="0.2">
      <c r="B1060" s="1"/>
      <c r="C1060" s="1"/>
      <c r="D1060" s="1"/>
      <c r="E1060" s="205"/>
      <c r="F1060" s="215"/>
    </row>
    <row r="1061" spans="2:8" x14ac:dyDescent="0.2">
      <c r="B1061" s="10"/>
      <c r="C1061" s="10"/>
      <c r="D1061" s="10"/>
      <c r="E1061" s="205"/>
      <c r="F1061" s="215"/>
    </row>
    <row r="1062" spans="2:8" x14ac:dyDescent="0.2">
      <c r="B1062" s="10"/>
      <c r="C1062" s="10"/>
      <c r="D1062" s="10"/>
      <c r="E1062" s="205"/>
      <c r="F1062" s="215"/>
    </row>
    <row r="1063" spans="2:8" x14ac:dyDescent="0.2">
      <c r="B1063" s="10"/>
      <c r="C1063" s="10"/>
      <c r="D1063" s="10"/>
      <c r="E1063" s="205"/>
      <c r="F1063" s="215"/>
    </row>
    <row r="1064" spans="2:8" x14ac:dyDescent="0.2">
      <c r="B1064" s="10"/>
      <c r="C1064" s="10"/>
      <c r="D1064" s="10"/>
      <c r="E1064" s="205"/>
      <c r="F1064" s="215"/>
    </row>
    <row r="1065" spans="2:8" x14ac:dyDescent="0.2">
      <c r="B1065" s="10"/>
      <c r="C1065" s="10"/>
      <c r="D1065" s="10"/>
      <c r="E1065" s="205"/>
      <c r="F1065" s="215"/>
    </row>
    <row r="1066" spans="2:8" x14ac:dyDescent="0.2">
      <c r="B1066" s="10"/>
      <c r="C1066" s="10"/>
      <c r="D1066" s="10"/>
      <c r="E1066" s="205"/>
      <c r="F1066" s="215"/>
    </row>
    <row r="1068" spans="2:8" x14ac:dyDescent="0.2">
      <c r="E1068" s="205"/>
      <c r="F1068" s="215"/>
    </row>
    <row r="1076" spans="2:8" ht="15.75" x14ac:dyDescent="0.25">
      <c r="B1076" s="8"/>
      <c r="C1076" s="8"/>
      <c r="D1076" s="8"/>
      <c r="E1076" s="216"/>
      <c r="F1076" s="217"/>
      <c r="G1076" s="218"/>
      <c r="H1076" s="16"/>
    </row>
    <row r="1077" spans="2:8" x14ac:dyDescent="0.2">
      <c r="E1077" s="205"/>
      <c r="F1077" s="215"/>
    </row>
    <row r="1081" spans="2:8" ht="15.75" x14ac:dyDescent="0.25">
      <c r="B1081" s="4"/>
      <c r="C1081" s="4"/>
      <c r="D1081" s="4"/>
      <c r="E1081" s="219"/>
      <c r="F1081" s="220"/>
    </row>
    <row r="1101" spans="2:8" ht="15.75" x14ac:dyDescent="0.25">
      <c r="B1101" s="4"/>
      <c r="C1101" s="4"/>
      <c r="D1101" s="4"/>
      <c r="E1101" s="208"/>
      <c r="F1101" s="207"/>
      <c r="G1101" s="207"/>
      <c r="H1101" s="11"/>
    </row>
    <row r="1102" spans="2:8" ht="15.75" x14ac:dyDescent="0.25">
      <c r="B1102" s="4"/>
      <c r="C1102" s="4"/>
      <c r="D1102" s="4"/>
      <c r="E1102" s="208"/>
      <c r="F1102" s="207"/>
      <c r="G1102" s="207"/>
      <c r="H1102" s="11"/>
    </row>
    <row r="1103" spans="2:8" x14ac:dyDescent="0.2">
      <c r="B1103" s="4"/>
      <c r="C1103" s="4"/>
      <c r="D1103" s="4"/>
      <c r="E1103" s="206"/>
      <c r="F1103" s="209"/>
      <c r="G1103" s="165"/>
      <c r="H1103" s="3"/>
    </row>
    <row r="1104" spans="2:8" x14ac:dyDescent="0.2">
      <c r="B1104" s="4"/>
      <c r="C1104" s="4"/>
      <c r="D1104" s="4"/>
      <c r="E1104" s="206"/>
      <c r="F1104" s="209"/>
      <c r="G1104" s="165"/>
      <c r="H1104" s="3"/>
    </row>
    <row r="1105" spans="2:8" x14ac:dyDescent="0.2">
      <c r="B1105" s="4"/>
      <c r="C1105" s="4"/>
      <c r="D1105" s="4"/>
      <c r="E1105" s="221"/>
      <c r="F1105" s="165"/>
      <c r="G1105" s="165"/>
      <c r="H1105" s="3"/>
    </row>
    <row r="1106" spans="2:8" x14ac:dyDescent="0.2">
      <c r="B1106" s="3"/>
      <c r="C1106" s="3"/>
      <c r="D1106" s="3"/>
      <c r="E1106" s="206"/>
      <c r="F1106" s="209"/>
      <c r="G1106" s="165"/>
      <c r="H1106" s="3"/>
    </row>
    <row r="1107" spans="2:8" x14ac:dyDescent="0.2">
      <c r="B1107" s="3"/>
      <c r="C1107" s="3"/>
      <c r="D1107" s="3"/>
      <c r="E1107" s="206"/>
      <c r="F1107" s="209"/>
      <c r="G1107" s="165"/>
      <c r="H1107" s="3"/>
    </row>
    <row r="1108" spans="2:8" x14ac:dyDescent="0.2">
      <c r="B1108" s="3"/>
      <c r="C1108" s="3"/>
      <c r="D1108" s="3"/>
      <c r="E1108" s="206"/>
      <c r="F1108" s="209"/>
      <c r="G1108" s="165"/>
      <c r="H1108" s="3"/>
    </row>
    <row r="1109" spans="2:8" x14ac:dyDescent="0.2">
      <c r="B1109" s="3"/>
      <c r="C1109" s="3"/>
      <c r="D1109" s="3"/>
      <c r="E1109" s="206"/>
      <c r="F1109" s="209"/>
      <c r="G1109" s="165"/>
      <c r="H1109" s="3"/>
    </row>
    <row r="1110" spans="2:8" x14ac:dyDescent="0.2">
      <c r="B1110" s="3"/>
      <c r="C1110" s="3"/>
      <c r="D1110" s="3"/>
      <c r="E1110" s="206"/>
      <c r="F1110" s="209"/>
      <c r="G1110" s="165"/>
      <c r="H1110" s="3"/>
    </row>
    <row r="1111" spans="2:8" x14ac:dyDescent="0.2">
      <c r="B1111" s="3"/>
      <c r="C1111" s="3"/>
      <c r="D1111" s="3"/>
      <c r="E1111" s="206"/>
      <c r="F1111" s="209"/>
      <c r="G1111" s="165"/>
      <c r="H1111" s="3"/>
    </row>
    <row r="1112" spans="2:8" ht="15.75" x14ac:dyDescent="0.25">
      <c r="B1112" s="4"/>
      <c r="C1112" s="4"/>
      <c r="D1112" s="4"/>
      <c r="E1112" s="208"/>
      <c r="F1112" s="207"/>
      <c r="G1112" s="209"/>
      <c r="H1112" s="3"/>
    </row>
    <row r="1113" spans="2:8" x14ac:dyDescent="0.2">
      <c r="B1113" s="4"/>
      <c r="C1113" s="4"/>
      <c r="D1113" s="4"/>
      <c r="E1113" s="206"/>
      <c r="F1113" s="209"/>
    </row>
    <row r="1122" spans="2:8" ht="15.75" x14ac:dyDescent="0.25">
      <c r="B1122" s="4"/>
      <c r="C1122" s="4"/>
      <c r="D1122" s="4"/>
      <c r="E1122" s="208"/>
      <c r="F1122" s="207"/>
      <c r="G1122" s="207"/>
      <c r="H1122" s="11"/>
    </row>
    <row r="1123" spans="2:8" x14ac:dyDescent="0.2">
      <c r="B1123" s="12"/>
      <c r="C1123" s="12"/>
      <c r="D1123" s="12"/>
      <c r="E1123" s="221"/>
      <c r="F1123" s="165"/>
      <c r="G1123" s="165"/>
      <c r="H1123" s="3"/>
    </row>
    <row r="1124" spans="2:8" x14ac:dyDescent="0.2">
      <c r="B1124" s="5"/>
      <c r="C1124" s="5"/>
      <c r="D1124" s="5"/>
      <c r="E1124" s="206"/>
      <c r="F1124" s="209"/>
      <c r="G1124" s="165"/>
      <c r="H1124" s="3"/>
    </row>
    <row r="1125" spans="2:8" x14ac:dyDescent="0.2">
      <c r="B1125" s="5"/>
      <c r="C1125" s="5"/>
      <c r="D1125" s="5"/>
      <c r="E1125" s="206"/>
      <c r="F1125" s="209"/>
      <c r="G1125" s="165"/>
      <c r="H1125" s="3"/>
    </row>
    <row r="1126" spans="2:8" x14ac:dyDescent="0.2">
      <c r="B1126" s="5"/>
      <c r="C1126" s="5"/>
      <c r="D1126" s="5"/>
      <c r="E1126" s="206"/>
      <c r="F1126" s="209"/>
      <c r="G1126" s="165"/>
      <c r="H1126" s="3"/>
    </row>
    <row r="1127" spans="2:8" x14ac:dyDescent="0.2">
      <c r="B1127" s="5"/>
      <c r="C1127" s="5"/>
      <c r="D1127" s="5"/>
      <c r="E1127" s="206"/>
      <c r="F1127" s="209"/>
      <c r="G1127" s="165"/>
      <c r="H1127" s="3"/>
    </row>
    <row r="1128" spans="2:8" x14ac:dyDescent="0.2">
      <c r="B1128" s="3"/>
      <c r="C1128" s="3"/>
      <c r="D1128" s="3"/>
      <c r="E1128" s="206"/>
      <c r="F1128" s="209"/>
      <c r="G1128" s="165"/>
      <c r="H1128" s="3"/>
    </row>
    <row r="1129" spans="2:8" x14ac:dyDescent="0.2">
      <c r="B1129" s="3"/>
      <c r="C1129" s="3"/>
      <c r="D1129" s="3"/>
      <c r="E1129" s="206"/>
      <c r="F1129" s="209"/>
      <c r="G1129" s="165"/>
      <c r="H1129" s="3"/>
    </row>
    <row r="1130" spans="2:8" ht="15.75" x14ac:dyDescent="0.25">
      <c r="B1130" s="4"/>
      <c r="C1130" s="4"/>
      <c r="D1130" s="4"/>
      <c r="E1130" s="208"/>
      <c r="F1130" s="207"/>
      <c r="G1130" s="214"/>
      <c r="H1130" s="11"/>
    </row>
    <row r="1131" spans="2:8" ht="15.75" x14ac:dyDescent="0.25">
      <c r="B1131" s="4"/>
      <c r="C1131" s="4"/>
      <c r="D1131" s="4"/>
      <c r="E1131" s="208"/>
      <c r="F1131" s="207"/>
      <c r="G1131" s="207"/>
      <c r="H1131" s="11"/>
    </row>
    <row r="1132" spans="2:8" x14ac:dyDescent="0.2">
      <c r="B1132" s="4"/>
      <c r="C1132" s="4"/>
      <c r="D1132" s="4"/>
      <c r="E1132" s="221"/>
      <c r="F1132" s="165"/>
      <c r="G1132" s="165"/>
      <c r="H1132" s="3"/>
    </row>
    <row r="1133" spans="2:8" x14ac:dyDescent="0.2">
      <c r="B1133" s="3"/>
      <c r="C1133" s="3"/>
      <c r="D1133" s="3"/>
      <c r="E1133" s="206"/>
      <c r="F1133" s="209"/>
      <c r="G1133" s="165"/>
      <c r="H1133" s="3"/>
    </row>
    <row r="1134" spans="2:8" x14ac:dyDescent="0.2">
      <c r="B1134" s="3"/>
      <c r="C1134" s="3"/>
      <c r="D1134" s="3"/>
      <c r="E1134" s="206"/>
      <c r="F1134" s="209"/>
      <c r="G1134" s="165"/>
      <c r="H1134" s="3"/>
    </row>
    <row r="1135" spans="2:8" x14ac:dyDescent="0.2">
      <c r="B1135" s="3"/>
      <c r="C1135" s="3"/>
      <c r="D1135" s="3"/>
      <c r="E1135" s="206"/>
      <c r="F1135" s="209"/>
      <c r="G1135" s="165"/>
      <c r="H1135" s="3"/>
    </row>
    <row r="1136" spans="2:8" x14ac:dyDescent="0.2">
      <c r="B1136" s="3"/>
      <c r="C1136" s="3"/>
      <c r="D1136" s="3"/>
      <c r="E1136" s="206"/>
      <c r="F1136" s="209"/>
      <c r="G1136" s="165"/>
      <c r="H1136" s="3"/>
    </row>
    <row r="1137" spans="2:8" x14ac:dyDescent="0.2">
      <c r="B1137" s="3"/>
      <c r="C1137" s="3"/>
      <c r="D1137" s="3"/>
      <c r="E1137" s="206"/>
      <c r="F1137" s="209"/>
      <c r="G1137" s="165"/>
      <c r="H1137" s="3"/>
    </row>
    <row r="1138" spans="2:8" x14ac:dyDescent="0.2">
      <c r="B1138" s="3"/>
      <c r="C1138" s="3"/>
      <c r="D1138" s="3"/>
      <c r="E1138" s="206"/>
      <c r="F1138" s="209"/>
      <c r="G1138" s="165"/>
      <c r="H1138" s="3"/>
    </row>
    <row r="1139" spans="2:8" ht="15.75" x14ac:dyDescent="0.25">
      <c r="B1139" s="4"/>
      <c r="C1139" s="4"/>
      <c r="D1139" s="4"/>
      <c r="E1139" s="208"/>
      <c r="F1139" s="207"/>
      <c r="G1139" s="214"/>
      <c r="H1139" s="11"/>
    </row>
    <row r="1140" spans="2:8" ht="15.75" x14ac:dyDescent="0.25">
      <c r="B1140" s="4"/>
      <c r="C1140" s="4"/>
      <c r="D1140" s="4"/>
      <c r="E1140" s="208"/>
      <c r="F1140" s="207"/>
      <c r="G1140" s="207"/>
      <c r="H1140" s="11"/>
    </row>
    <row r="1141" spans="2:8" x14ac:dyDescent="0.2">
      <c r="B1141" s="4"/>
      <c r="C1141" s="4"/>
      <c r="D1141" s="4"/>
      <c r="E1141" s="221"/>
      <c r="F1141" s="165"/>
      <c r="G1141" s="165"/>
      <c r="H1141" s="3"/>
    </row>
    <row r="1142" spans="2:8" x14ac:dyDescent="0.2">
      <c r="B1142" s="3"/>
      <c r="C1142" s="3"/>
      <c r="D1142" s="3"/>
      <c r="E1142" s="206"/>
      <c r="F1142" s="209"/>
      <c r="G1142" s="165"/>
      <c r="H1142" s="3"/>
    </row>
    <row r="1143" spans="2:8" x14ac:dyDescent="0.2">
      <c r="B1143" s="3"/>
      <c r="C1143" s="3"/>
      <c r="D1143" s="3"/>
      <c r="E1143" s="206"/>
      <c r="F1143" s="209"/>
      <c r="G1143" s="165"/>
      <c r="H1143" s="3"/>
    </row>
    <row r="1144" spans="2:8" x14ac:dyDescent="0.2">
      <c r="B1144" s="3"/>
      <c r="C1144" s="3"/>
      <c r="D1144" s="3"/>
      <c r="E1144" s="206"/>
      <c r="F1144" s="209"/>
      <c r="G1144" s="165"/>
      <c r="H1144" s="3"/>
    </row>
    <row r="1145" spans="2:8" x14ac:dyDescent="0.2">
      <c r="B1145" s="3"/>
      <c r="C1145" s="3"/>
      <c r="D1145" s="3"/>
      <c r="E1145" s="206"/>
      <c r="F1145" s="209"/>
      <c r="G1145" s="165"/>
      <c r="H1145" s="3"/>
    </row>
    <row r="1146" spans="2:8" x14ac:dyDescent="0.2">
      <c r="B1146" s="3"/>
      <c r="C1146" s="3"/>
      <c r="D1146" s="3"/>
      <c r="E1146" s="206"/>
      <c r="F1146" s="209"/>
      <c r="G1146" s="165"/>
      <c r="H1146" s="3"/>
    </row>
    <row r="1147" spans="2:8" x14ac:dyDescent="0.2">
      <c r="B1147" s="3"/>
      <c r="C1147" s="3"/>
      <c r="D1147" s="3"/>
      <c r="E1147" s="206"/>
      <c r="F1147" s="209"/>
      <c r="G1147" s="165"/>
      <c r="H1147" s="3"/>
    </row>
    <row r="1148" spans="2:8" ht="15.75" x14ac:dyDescent="0.25">
      <c r="B1148" s="4"/>
      <c r="C1148" s="4"/>
      <c r="D1148" s="4"/>
      <c r="E1148" s="208"/>
      <c r="F1148" s="207"/>
      <c r="G1148" s="207"/>
      <c r="H1148" s="11"/>
    </row>
    <row r="1149" spans="2:8" ht="15.75" x14ac:dyDescent="0.25">
      <c r="B1149" s="4"/>
      <c r="C1149" s="4"/>
      <c r="D1149" s="4"/>
      <c r="E1149" s="208"/>
      <c r="F1149" s="207"/>
      <c r="G1149" s="207"/>
      <c r="H1149" s="11"/>
    </row>
    <row r="1162" spans="2:6" x14ac:dyDescent="0.2">
      <c r="B1162" s="4"/>
      <c r="C1162" s="4"/>
      <c r="D1162" s="4"/>
      <c r="E1162" s="206"/>
      <c r="F1162" s="209"/>
    </row>
    <row r="1172" spans="2:8" x14ac:dyDescent="0.2">
      <c r="B1172" s="4"/>
      <c r="C1172" s="4"/>
      <c r="D1172" s="4"/>
      <c r="E1172" s="221"/>
      <c r="F1172" s="165"/>
      <c r="G1172" s="165"/>
      <c r="H1172" s="3"/>
    </row>
    <row r="1173" spans="2:8" x14ac:dyDescent="0.2">
      <c r="B1173" s="3"/>
      <c r="C1173" s="3"/>
      <c r="D1173" s="3"/>
      <c r="E1173" s="206"/>
      <c r="F1173" s="209"/>
      <c r="G1173" s="165"/>
      <c r="H1173" s="3"/>
    </row>
    <row r="1174" spans="2:8" x14ac:dyDescent="0.2">
      <c r="B1174" s="5"/>
      <c r="C1174" s="5"/>
      <c r="D1174" s="5"/>
      <c r="E1174" s="206"/>
      <c r="F1174" s="209"/>
      <c r="G1174" s="165"/>
      <c r="H1174" s="3"/>
    </row>
    <row r="1175" spans="2:8" x14ac:dyDescent="0.2">
      <c r="B1175" s="5"/>
      <c r="C1175" s="5"/>
      <c r="D1175" s="5"/>
      <c r="E1175" s="206"/>
      <c r="F1175" s="209"/>
      <c r="G1175" s="165"/>
      <c r="H1175" s="3"/>
    </row>
    <row r="1176" spans="2:8" x14ac:dyDescent="0.2">
      <c r="B1176" s="5"/>
      <c r="C1176" s="5"/>
      <c r="D1176" s="5"/>
      <c r="E1176" s="206"/>
      <c r="F1176" s="209"/>
      <c r="G1176" s="165"/>
      <c r="H1176" s="3"/>
    </row>
    <row r="1177" spans="2:8" x14ac:dyDescent="0.2">
      <c r="B1177" s="5"/>
      <c r="C1177" s="5"/>
      <c r="D1177" s="5"/>
      <c r="E1177" s="206"/>
      <c r="F1177" s="209"/>
      <c r="G1177" s="165"/>
      <c r="H1177" s="3"/>
    </row>
    <row r="1178" spans="2:8" x14ac:dyDescent="0.2">
      <c r="B1178" s="3"/>
      <c r="C1178" s="3"/>
      <c r="D1178" s="3"/>
      <c r="E1178" s="206"/>
      <c r="F1178" s="209"/>
      <c r="G1178" s="165"/>
      <c r="H1178" s="3"/>
    </row>
    <row r="1179" spans="2:8" ht="15.75" x14ac:dyDescent="0.25">
      <c r="B1179" s="4"/>
      <c r="C1179" s="4"/>
      <c r="D1179" s="4"/>
      <c r="E1179" s="208"/>
      <c r="F1179" s="207"/>
      <c r="G1179" s="207"/>
      <c r="H1179" s="11"/>
    </row>
    <row r="1180" spans="2:8" x14ac:dyDescent="0.2">
      <c r="B1180" s="3"/>
      <c r="C1180" s="3"/>
      <c r="D1180" s="3"/>
      <c r="E1180" s="221"/>
      <c r="F1180" s="165"/>
      <c r="G1180" s="165"/>
      <c r="H1180" s="3"/>
    </row>
    <row r="1181" spans="2:8" x14ac:dyDescent="0.2">
      <c r="B1181" s="4"/>
      <c r="C1181" s="4"/>
      <c r="D1181" s="4"/>
      <c r="E1181" s="221"/>
      <c r="F1181" s="165"/>
      <c r="G1181" s="165"/>
      <c r="H1181" s="3"/>
    </row>
    <row r="1182" spans="2:8" x14ac:dyDescent="0.2">
      <c r="B1182" s="3"/>
      <c r="C1182" s="3"/>
      <c r="D1182" s="3"/>
      <c r="E1182" s="206"/>
      <c r="F1182" s="209"/>
      <c r="G1182" s="165"/>
      <c r="H1182" s="3"/>
    </row>
    <row r="1183" spans="2:8" x14ac:dyDescent="0.2">
      <c r="B1183" s="5"/>
      <c r="C1183" s="5"/>
      <c r="D1183" s="5"/>
      <c r="E1183" s="206"/>
      <c r="F1183" s="209"/>
      <c r="G1183" s="165"/>
      <c r="H1183" s="3"/>
    </row>
    <row r="1184" spans="2:8" x14ac:dyDescent="0.2">
      <c r="B1184" s="5"/>
      <c r="C1184" s="5"/>
      <c r="D1184" s="5"/>
      <c r="E1184" s="206"/>
      <c r="F1184" s="209"/>
      <c r="G1184" s="165"/>
      <c r="H1184" s="3"/>
    </row>
    <row r="1185" spans="2:8" x14ac:dyDescent="0.2">
      <c r="B1185" s="5"/>
      <c r="C1185" s="5"/>
      <c r="D1185" s="5"/>
      <c r="E1185" s="206"/>
      <c r="F1185" s="209"/>
      <c r="G1185" s="165"/>
      <c r="H1185" s="3"/>
    </row>
    <row r="1186" spans="2:8" x14ac:dyDescent="0.2">
      <c r="B1186" s="5"/>
      <c r="C1186" s="5"/>
      <c r="D1186" s="5"/>
      <c r="E1186" s="206"/>
      <c r="F1186" s="209"/>
      <c r="G1186" s="165"/>
      <c r="H1186" s="3"/>
    </row>
    <row r="1187" spans="2:8" x14ac:dyDescent="0.2">
      <c r="B1187" s="3"/>
      <c r="C1187" s="3"/>
      <c r="D1187" s="3"/>
      <c r="E1187" s="206"/>
      <c r="F1187" s="209"/>
      <c r="G1187" s="165"/>
      <c r="H1187" s="3"/>
    </row>
    <row r="1188" spans="2:8" ht="15.75" x14ac:dyDescent="0.25">
      <c r="B1188" s="4"/>
      <c r="C1188" s="4"/>
      <c r="D1188" s="4"/>
      <c r="E1188" s="208"/>
      <c r="F1188" s="207"/>
      <c r="G1188" s="207"/>
      <c r="H1188" s="11"/>
    </row>
    <row r="1189" spans="2:8" x14ac:dyDescent="0.2">
      <c r="B1189" s="3"/>
      <c r="C1189" s="3"/>
      <c r="D1189" s="3"/>
      <c r="E1189" s="221"/>
      <c r="F1189" s="165"/>
      <c r="G1189" s="165"/>
      <c r="H1189" s="3"/>
    </row>
    <row r="1190" spans="2:8" x14ac:dyDescent="0.2">
      <c r="B1190" s="4"/>
      <c r="C1190" s="4"/>
      <c r="D1190" s="4"/>
      <c r="E1190" s="221"/>
      <c r="F1190" s="165"/>
      <c r="G1190" s="165"/>
      <c r="H1190" s="3"/>
    </row>
    <row r="1191" spans="2:8" x14ac:dyDescent="0.2">
      <c r="B1191" s="3"/>
      <c r="C1191" s="3"/>
      <c r="D1191" s="3"/>
      <c r="E1191" s="206"/>
      <c r="F1191" s="209"/>
      <c r="G1191" s="165"/>
      <c r="H1191" s="3"/>
    </row>
    <row r="1192" spans="2:8" x14ac:dyDescent="0.2">
      <c r="B1192" s="5"/>
      <c r="C1192" s="5"/>
      <c r="D1192" s="5"/>
      <c r="E1192" s="206"/>
      <c r="F1192" s="209"/>
      <c r="G1192" s="165"/>
      <c r="H1192" s="3"/>
    </row>
    <row r="1193" spans="2:8" x14ac:dyDescent="0.2">
      <c r="B1193" s="5"/>
      <c r="C1193" s="5"/>
      <c r="D1193" s="5"/>
      <c r="E1193" s="206"/>
      <c r="F1193" s="209"/>
      <c r="G1193" s="165"/>
      <c r="H1193" s="3"/>
    </row>
    <row r="1194" spans="2:8" x14ac:dyDescent="0.2">
      <c r="B1194" s="5"/>
      <c r="C1194" s="5"/>
      <c r="D1194" s="5"/>
      <c r="E1194" s="206"/>
      <c r="F1194" s="209"/>
      <c r="G1194" s="165"/>
      <c r="H1194" s="3"/>
    </row>
    <row r="1195" spans="2:8" x14ac:dyDescent="0.2">
      <c r="B1195" s="5"/>
      <c r="C1195" s="5"/>
      <c r="D1195" s="5"/>
      <c r="E1195" s="206"/>
      <c r="F1195" s="209"/>
      <c r="G1195" s="165"/>
      <c r="H1195" s="3"/>
    </row>
    <row r="1196" spans="2:8" x14ac:dyDescent="0.2">
      <c r="B1196" s="3"/>
      <c r="C1196" s="3"/>
      <c r="D1196" s="3"/>
      <c r="E1196" s="206"/>
      <c r="F1196" s="209"/>
      <c r="G1196" s="165"/>
      <c r="H1196" s="3"/>
    </row>
    <row r="1197" spans="2:8" ht="15.75" x14ac:dyDescent="0.25">
      <c r="B1197" s="4"/>
      <c r="C1197" s="4"/>
      <c r="D1197" s="4"/>
      <c r="E1197" s="208"/>
      <c r="F1197" s="207"/>
      <c r="G1197" s="207"/>
      <c r="H1197" s="11"/>
    </row>
    <row r="1198" spans="2:8" ht="15.75" x14ac:dyDescent="0.25">
      <c r="B1198" s="4"/>
      <c r="C1198" s="4"/>
      <c r="D1198" s="4"/>
      <c r="E1198" s="208"/>
      <c r="F1198" s="207"/>
      <c r="G1198" s="207"/>
      <c r="H1198" s="11"/>
    </row>
  </sheetData>
  <pageMargins left="0.7" right="0.7" top="0.75" bottom="0.75" header="0.3" footer="0.3"/>
  <pageSetup paperSize="9" scale="67" fitToHeight="3" orientation="landscape"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DC6E4-5162-453D-A904-E948C867A452}">
  <dimension ref="A1:K230"/>
  <sheetViews>
    <sheetView zoomScaleNormal="100" workbookViewId="0">
      <selection activeCell="E12" sqref="E12"/>
    </sheetView>
  </sheetViews>
  <sheetFormatPr defaultColWidth="8.85546875" defaultRowHeight="12.75" x14ac:dyDescent="0.2"/>
  <cols>
    <col min="1" max="1" width="51" customWidth="1"/>
    <col min="2" max="2" width="13.85546875" customWidth="1"/>
    <col min="3" max="3" width="12.7109375" customWidth="1"/>
    <col min="4" max="4" width="23" customWidth="1"/>
    <col min="5" max="5" width="80.85546875" customWidth="1"/>
    <col min="6" max="6" width="9.42578125" customWidth="1"/>
  </cols>
  <sheetData>
    <row r="1" spans="1:7" ht="15" x14ac:dyDescent="0.25">
      <c r="A1" s="385" t="s">
        <v>71</v>
      </c>
      <c r="B1" s="386" t="str">
        <f>'2020 Summary'!B1</f>
        <v>Please fill</v>
      </c>
    </row>
    <row r="2" spans="1:7" x14ac:dyDescent="0.2">
      <c r="A2" s="360" t="s">
        <v>70</v>
      </c>
      <c r="B2" s="387" t="str">
        <f>'2020 Summary'!B2</f>
        <v>please fill</v>
      </c>
    </row>
    <row r="3" spans="1:7" x14ac:dyDescent="0.2">
      <c r="A3" s="362" t="s">
        <v>72</v>
      </c>
      <c r="B3" s="387" t="str">
        <f>'2020 Summary'!B3</f>
        <v>Please fill</v>
      </c>
    </row>
    <row r="4" spans="1:7" x14ac:dyDescent="0.2">
      <c r="A4" s="363"/>
    </row>
    <row r="5" spans="1:7" ht="20.25" x14ac:dyDescent="0.3">
      <c r="A5" s="355" t="s">
        <v>65</v>
      </c>
      <c r="B5" s="355" t="s">
        <v>368</v>
      </c>
      <c r="C5" s="355" t="s">
        <v>369</v>
      </c>
      <c r="E5" s="4"/>
      <c r="F5" s="2"/>
    </row>
    <row r="6" spans="1:7" x14ac:dyDescent="0.2">
      <c r="A6" s="368"/>
      <c r="B6" s="368"/>
      <c r="C6" s="369"/>
      <c r="E6" s="4"/>
      <c r="F6" s="2"/>
    </row>
    <row r="7" spans="1:7" x14ac:dyDescent="0.2">
      <c r="A7" s="368"/>
      <c r="B7" s="368"/>
      <c r="C7" s="369"/>
      <c r="E7" s="3"/>
    </row>
    <row r="8" spans="1:7" ht="15" x14ac:dyDescent="0.25">
      <c r="A8" s="370" t="s">
        <v>165</v>
      </c>
      <c r="B8" s="371" t="s">
        <v>157</v>
      </c>
      <c r="C8" s="372">
        <f>'2020 Summary'!C8</f>
        <v>0</v>
      </c>
      <c r="E8" s="3"/>
    </row>
    <row r="9" spans="1:7" x14ac:dyDescent="0.2">
      <c r="A9" s="373" t="s">
        <v>141</v>
      </c>
      <c r="B9" s="371" t="s">
        <v>157</v>
      </c>
      <c r="C9" s="372">
        <f>'2020 Summary'!C9</f>
        <v>0</v>
      </c>
      <c r="D9" s="4"/>
      <c r="E9" s="4"/>
      <c r="F9" s="2"/>
    </row>
    <row r="10" spans="1:7" x14ac:dyDescent="0.2">
      <c r="A10" s="373" t="s">
        <v>142</v>
      </c>
      <c r="B10" s="371" t="s">
        <v>157</v>
      </c>
      <c r="C10" s="372">
        <f>'2020 Summary'!C10</f>
        <v>0</v>
      </c>
      <c r="D10" s="4"/>
      <c r="F10" s="2" t="s">
        <v>10</v>
      </c>
    </row>
    <row r="11" spans="1:7" x14ac:dyDescent="0.2">
      <c r="A11" s="373"/>
      <c r="B11" s="371"/>
      <c r="C11" s="374"/>
      <c r="F11" s="2"/>
    </row>
    <row r="12" spans="1:7" ht="15" x14ac:dyDescent="0.25">
      <c r="A12" s="370" t="s">
        <v>325</v>
      </c>
      <c r="B12" s="371"/>
      <c r="C12" s="375">
        <f>'Progress report 2024'!E246</f>
        <v>0</v>
      </c>
    </row>
    <row r="13" spans="1:7" x14ac:dyDescent="0.2">
      <c r="A13" s="373" t="s">
        <v>155</v>
      </c>
      <c r="B13" s="371"/>
      <c r="C13" s="375">
        <f>'Progress report 2024'!E247</f>
        <v>0</v>
      </c>
      <c r="D13" s="2"/>
      <c r="F13" s="4"/>
      <c r="G13" s="3"/>
    </row>
    <row r="14" spans="1:7" x14ac:dyDescent="0.2">
      <c r="A14" s="373" t="s">
        <v>156</v>
      </c>
      <c r="B14" s="376"/>
      <c r="C14" s="375">
        <f>'Progress report 2024'!E248</f>
        <v>0</v>
      </c>
      <c r="D14" s="2"/>
      <c r="E14" s="4"/>
    </row>
    <row r="15" spans="1:7" x14ac:dyDescent="0.2">
      <c r="A15" s="373"/>
      <c r="B15" s="376"/>
      <c r="C15" s="375"/>
      <c r="D15" s="2"/>
      <c r="E15" s="4"/>
    </row>
    <row r="16" spans="1:7" ht="13.5" thickBot="1" x14ac:dyDescent="0.25">
      <c r="A16" s="368"/>
      <c r="B16" s="368"/>
      <c r="C16" s="378"/>
      <c r="F16" s="2"/>
    </row>
    <row r="17" spans="1:7" ht="16.5" thickBot="1" x14ac:dyDescent="0.3">
      <c r="A17" s="364" t="s">
        <v>66</v>
      </c>
      <c r="B17" s="285"/>
      <c r="C17" s="286"/>
      <c r="D17" s="149"/>
    </row>
    <row r="18" spans="1:7" x14ac:dyDescent="0.2">
      <c r="A18" s="388"/>
      <c r="B18" s="389"/>
      <c r="C18" s="390"/>
      <c r="D18" s="3"/>
      <c r="F18" s="2"/>
    </row>
    <row r="19" spans="1:7" x14ac:dyDescent="0.2">
      <c r="A19" s="391" t="s">
        <v>74</v>
      </c>
      <c r="B19" s="368" t="s">
        <v>288</v>
      </c>
      <c r="C19" s="378">
        <f>'Progress report 2024'!E11+'Progress report 2024'!E59+'Progress report 2024'!E99+'Progress report 2024'!E136+'Progress report 2024'!E146+'Progress report 2024'!E209</f>
        <v>0</v>
      </c>
      <c r="D19" s="3"/>
      <c r="F19" s="2"/>
    </row>
    <row r="20" spans="1:7" x14ac:dyDescent="0.2">
      <c r="A20" s="391"/>
      <c r="B20" s="368"/>
      <c r="C20" s="378"/>
      <c r="D20" s="3"/>
      <c r="F20" s="2"/>
    </row>
    <row r="21" spans="1:7" x14ac:dyDescent="0.2">
      <c r="A21" s="391" t="s">
        <v>283</v>
      </c>
      <c r="B21" s="368" t="s">
        <v>143</v>
      </c>
      <c r="C21" s="392">
        <f>'Progress report 2024'!E16+'Progress report 2024'!E64+'Progress report 2024'!E104+'Progress report 2024'!E165+'Progress report 2024'!E187+'Progress report 2024'!E214</f>
        <v>0</v>
      </c>
      <c r="D21" s="3"/>
      <c r="F21" s="2"/>
    </row>
    <row r="22" spans="1:7" x14ac:dyDescent="0.2">
      <c r="A22" s="391" t="s">
        <v>284</v>
      </c>
      <c r="B22" s="368" t="s">
        <v>143</v>
      </c>
      <c r="C22" s="392">
        <f>'Progress report 2024'!E20+'Progress report 2024'!E68+'Progress report 2024'!E108+'Progress report 2024'!E169+'Progress report 2024'!E191+'Progress report 2024'!E218</f>
        <v>0</v>
      </c>
      <c r="D22" s="3"/>
      <c r="F22" s="2"/>
    </row>
    <row r="23" spans="1:7" x14ac:dyDescent="0.2">
      <c r="A23" s="393" t="s">
        <v>285</v>
      </c>
      <c r="B23" s="368" t="s">
        <v>143</v>
      </c>
      <c r="C23" s="392">
        <f>'Progress report 2024'!E24+'Progress report 2024'!E72+'Progress report 2024'!E112+'Progress report 2024'!E173+'Progress report 2024'!E195+'Progress report 2024'!E222</f>
        <v>0</v>
      </c>
      <c r="D23" s="3"/>
      <c r="F23" s="6"/>
    </row>
    <row r="24" spans="1:7" x14ac:dyDescent="0.2">
      <c r="A24" s="393" t="s">
        <v>286</v>
      </c>
      <c r="B24" s="368" t="s">
        <v>143</v>
      </c>
      <c r="C24" s="392">
        <f>'Progress report 2024'!E28+'Progress report 2024'!E76+'Progress report 2024'!E116+'Progress report 2024'!E177+'Progress report 2024'!E199+'Progress report 2024'!E226</f>
        <v>0</v>
      </c>
      <c r="D24" s="3"/>
      <c r="F24" s="6"/>
    </row>
    <row r="25" spans="1:7" x14ac:dyDescent="0.2">
      <c r="A25" s="393" t="s">
        <v>287</v>
      </c>
      <c r="B25" s="368" t="s">
        <v>143</v>
      </c>
      <c r="C25" s="392">
        <f>'Progress report 2024'!E32+'Progress report 2024'!E80+'Progress report 2024'!E120+'Progress report 2024'!E181+'Progress report 2024'!E203+'Progress report 2024'!E230</f>
        <v>0</v>
      </c>
      <c r="F25" s="2"/>
    </row>
    <row r="26" spans="1:7" x14ac:dyDescent="0.2">
      <c r="A26" s="391"/>
      <c r="B26" s="368"/>
      <c r="C26" s="378"/>
      <c r="F26" s="2"/>
      <c r="G26" s="2" t="s">
        <v>10</v>
      </c>
    </row>
    <row r="27" spans="1:7" x14ac:dyDescent="0.2">
      <c r="A27" s="391" t="s">
        <v>291</v>
      </c>
      <c r="B27" s="368" t="s">
        <v>288</v>
      </c>
      <c r="C27" s="378">
        <f>'Progress report 2024'!E40+'Progress report 2024'!E85+'Progress report 2024'!E125+'Progress report 2024'!E138+'Progress report 2024'!E151+'Progress report 2024'!E235</f>
        <v>0</v>
      </c>
      <c r="F27" s="2"/>
      <c r="G27" s="2"/>
    </row>
    <row r="28" spans="1:7" x14ac:dyDescent="0.2">
      <c r="A28" s="391" t="s">
        <v>290</v>
      </c>
      <c r="B28" s="368" t="s">
        <v>288</v>
      </c>
      <c r="C28" s="392">
        <f>'Progress report 2024'!E46+'Progress report 2024'!E89+'Progress report 2024'!E129+'Progress report 2024'!E139+'Progress report 2024'!E155+'Progress report 2024'!E239</f>
        <v>0</v>
      </c>
      <c r="F28" s="2"/>
      <c r="G28" s="2"/>
    </row>
    <row r="29" spans="1:7" x14ac:dyDescent="0.2">
      <c r="A29" s="391" t="s">
        <v>289</v>
      </c>
      <c r="B29" s="368" t="s">
        <v>288</v>
      </c>
      <c r="C29" s="392">
        <f>'Progress report 2024'!E52+'Progress report 2024'!E93+'Progress report 2024'!E133+'Progress report 2024'!E140+'Progress report 2024'!E159+'Progress report 2024'!E243</f>
        <v>0</v>
      </c>
      <c r="F29" s="2"/>
      <c r="G29" s="2"/>
    </row>
    <row r="30" spans="1:7" ht="15.75" x14ac:dyDescent="0.25">
      <c r="A30" s="151" t="s">
        <v>67</v>
      </c>
      <c r="B30" s="152"/>
      <c r="C30" s="153">
        <f>SUM(C19:C29)</f>
        <v>0</v>
      </c>
    </row>
    <row r="31" spans="1:7" x14ac:dyDescent="0.2">
      <c r="A31" s="64"/>
      <c r="B31" s="62"/>
      <c r="C31" s="68"/>
    </row>
    <row r="32" spans="1:7" ht="15.75" x14ac:dyDescent="0.25">
      <c r="A32" s="151" t="s">
        <v>68</v>
      </c>
      <c r="B32" s="152"/>
      <c r="C32" s="153">
        <f>C19+SUM(C27:C29)</f>
        <v>0</v>
      </c>
      <c r="E32" s="4"/>
    </row>
    <row r="33" spans="1:5" x14ac:dyDescent="0.2">
      <c r="A33" s="60"/>
      <c r="B33" s="60"/>
      <c r="C33" s="68"/>
    </row>
    <row r="34" spans="1:5" ht="15.75" x14ac:dyDescent="0.25">
      <c r="A34" s="365" t="s">
        <v>69</v>
      </c>
      <c r="B34" s="366"/>
      <c r="C34" s="367">
        <f>SUM(C21:C25)</f>
        <v>0</v>
      </c>
    </row>
    <row r="35" spans="1:5" x14ac:dyDescent="0.2">
      <c r="A35" s="4"/>
      <c r="B35" s="5"/>
      <c r="C35" s="62"/>
    </row>
    <row r="36" spans="1:5" x14ac:dyDescent="0.2">
      <c r="A36" s="3"/>
      <c r="B36" s="3"/>
      <c r="C36" s="13"/>
    </row>
    <row r="37" spans="1:5" x14ac:dyDescent="0.2">
      <c r="A37" s="3"/>
      <c r="B37" s="3"/>
      <c r="C37" s="13"/>
    </row>
    <row r="38" spans="1:5" x14ac:dyDescent="0.2">
      <c r="B38" s="283"/>
      <c r="C38" s="134"/>
      <c r="D38" s="2"/>
    </row>
    <row r="39" spans="1:5" x14ac:dyDescent="0.2">
      <c r="B39" s="62"/>
      <c r="C39" s="134"/>
    </row>
    <row r="40" spans="1:5" x14ac:dyDescent="0.2">
      <c r="B40" s="283"/>
      <c r="C40" s="59"/>
    </row>
    <row r="41" spans="1:5" x14ac:dyDescent="0.2">
      <c r="B41" s="62"/>
      <c r="C41" s="134"/>
    </row>
    <row r="42" spans="1:5" ht="15" x14ac:dyDescent="0.2">
      <c r="A42" s="17"/>
      <c r="B42" s="283"/>
      <c r="C42" s="134"/>
    </row>
    <row r="43" spans="1:5" s="17" customFormat="1" ht="15.75" x14ac:dyDescent="0.25">
      <c r="A43"/>
      <c r="B43" s="62"/>
      <c r="C43" s="134"/>
      <c r="E43" s="18"/>
    </row>
    <row r="44" spans="1:5" x14ac:dyDescent="0.2">
      <c r="B44" s="283"/>
      <c r="C44" s="134"/>
      <c r="D44" s="3"/>
      <c r="E44" s="4"/>
    </row>
    <row r="45" spans="1:5" x14ac:dyDescent="0.2">
      <c r="B45" s="62"/>
      <c r="C45" s="134"/>
      <c r="D45" s="3"/>
      <c r="E45" s="4"/>
    </row>
    <row r="46" spans="1:5" x14ac:dyDescent="0.2">
      <c r="B46" s="283"/>
      <c r="C46" s="134"/>
      <c r="D46" s="3"/>
      <c r="E46" s="5"/>
    </row>
    <row r="47" spans="1:5" x14ac:dyDescent="0.2">
      <c r="A47" s="61"/>
      <c r="B47" s="62"/>
      <c r="C47" s="134"/>
      <c r="D47" s="3"/>
      <c r="E47" s="8"/>
    </row>
    <row r="48" spans="1:5" x14ac:dyDescent="0.2">
      <c r="A48" s="63"/>
      <c r="B48" s="64"/>
      <c r="C48" s="135"/>
      <c r="D48" s="3"/>
      <c r="E48" s="8"/>
    </row>
    <row r="49" spans="1:6" x14ac:dyDescent="0.2">
      <c r="A49" s="3"/>
      <c r="B49" s="3"/>
      <c r="C49" s="13"/>
      <c r="D49" s="3"/>
      <c r="E49" s="8"/>
      <c r="F49" s="2" t="s">
        <v>10</v>
      </c>
    </row>
    <row r="50" spans="1:6" x14ac:dyDescent="0.2">
      <c r="A50" s="3"/>
      <c r="B50" s="3"/>
      <c r="C50" s="13"/>
      <c r="D50" s="3"/>
      <c r="E50" s="8"/>
    </row>
    <row r="51" spans="1:6" x14ac:dyDescent="0.2">
      <c r="A51" s="5"/>
      <c r="B51" s="3"/>
      <c r="C51" s="13"/>
      <c r="D51" s="3"/>
      <c r="E51" s="3"/>
      <c r="F51" s="7"/>
    </row>
    <row r="52" spans="1:6" x14ac:dyDescent="0.2">
      <c r="A52" s="3"/>
      <c r="B52" s="3"/>
      <c r="C52" s="13"/>
      <c r="D52" s="3"/>
      <c r="E52" s="3"/>
      <c r="F52" s="7"/>
    </row>
    <row r="53" spans="1:6" x14ac:dyDescent="0.2">
      <c r="A53" s="3"/>
      <c r="B53" s="3"/>
      <c r="C53" s="13"/>
      <c r="D53" s="3"/>
      <c r="E53" s="8"/>
      <c r="F53" s="7"/>
    </row>
    <row r="54" spans="1:6" x14ac:dyDescent="0.2">
      <c r="A54" s="4"/>
      <c r="B54" s="3"/>
      <c r="C54" s="13"/>
      <c r="D54" s="3"/>
      <c r="E54" s="8"/>
      <c r="F54" s="7"/>
    </row>
    <row r="55" spans="1:6" x14ac:dyDescent="0.2">
      <c r="A55" s="3"/>
      <c r="B55" s="3"/>
      <c r="C55" s="13"/>
      <c r="D55" s="3"/>
      <c r="E55" s="3"/>
      <c r="F55" s="7"/>
    </row>
    <row r="56" spans="1:6" x14ac:dyDescent="0.2">
      <c r="A56" s="3"/>
      <c r="B56" s="3"/>
      <c r="C56" s="13"/>
      <c r="D56" s="3"/>
      <c r="E56" s="3"/>
      <c r="F56" s="7"/>
    </row>
    <row r="57" spans="1:6" x14ac:dyDescent="0.2">
      <c r="A57" s="3"/>
      <c r="B57" s="3"/>
      <c r="C57" s="13"/>
      <c r="D57" s="3"/>
      <c r="E57" s="3"/>
      <c r="F57" s="7"/>
    </row>
    <row r="58" spans="1:6" x14ac:dyDescent="0.2">
      <c r="A58" s="3"/>
      <c r="B58" s="3"/>
      <c r="C58" s="13"/>
      <c r="D58" s="3"/>
      <c r="E58" s="3"/>
      <c r="F58" s="7"/>
    </row>
    <row r="59" spans="1:6" x14ac:dyDescent="0.2">
      <c r="A59" s="3"/>
      <c r="B59" s="3"/>
      <c r="C59" s="13"/>
      <c r="D59" s="3"/>
      <c r="E59" s="3"/>
      <c r="F59" s="7"/>
    </row>
    <row r="60" spans="1:6" x14ac:dyDescent="0.2">
      <c r="A60" s="8"/>
      <c r="B60" s="3"/>
      <c r="C60" s="13"/>
      <c r="D60" s="3"/>
      <c r="E60" s="3"/>
      <c r="F60" s="7"/>
    </row>
    <row r="61" spans="1:6" x14ac:dyDescent="0.2">
      <c r="A61" s="3"/>
      <c r="B61" s="3"/>
      <c r="C61" s="13"/>
      <c r="D61" s="3"/>
      <c r="E61" s="3"/>
      <c r="F61" s="7"/>
    </row>
    <row r="62" spans="1:6" x14ac:dyDescent="0.2">
      <c r="A62" s="3"/>
      <c r="B62" s="3"/>
      <c r="C62" s="13"/>
      <c r="D62" s="3"/>
      <c r="E62" s="3"/>
      <c r="F62" s="7"/>
    </row>
    <row r="63" spans="1:6" x14ac:dyDescent="0.2">
      <c r="A63" s="3"/>
      <c r="B63" s="3"/>
      <c r="C63" s="13"/>
      <c r="D63" s="3"/>
      <c r="E63" s="3"/>
      <c r="F63" s="7"/>
    </row>
    <row r="64" spans="1:6" x14ac:dyDescent="0.2">
      <c r="A64" s="3"/>
      <c r="B64" s="3"/>
      <c r="C64" s="13"/>
      <c r="D64" s="3"/>
      <c r="E64" s="5"/>
      <c r="F64" s="7"/>
    </row>
    <row r="65" spans="1:6" x14ac:dyDescent="0.2">
      <c r="A65" s="3"/>
      <c r="B65" s="3"/>
      <c r="C65" s="13"/>
      <c r="D65" s="3"/>
      <c r="E65" s="3"/>
      <c r="F65" s="7"/>
    </row>
    <row r="66" spans="1:6" x14ac:dyDescent="0.2">
      <c r="A66" s="8"/>
      <c r="B66" s="3"/>
      <c r="C66" s="13"/>
      <c r="D66" s="3"/>
      <c r="E66" s="3"/>
      <c r="F66" s="7"/>
    </row>
    <row r="67" spans="1:6" x14ac:dyDescent="0.2">
      <c r="A67" s="3"/>
      <c r="B67" s="3"/>
      <c r="C67" s="13"/>
      <c r="D67" s="3"/>
      <c r="E67" s="3"/>
      <c r="F67" s="7"/>
    </row>
    <row r="68" spans="1:6" x14ac:dyDescent="0.2">
      <c r="A68" s="3"/>
      <c r="B68" s="3"/>
      <c r="C68" s="13"/>
      <c r="D68" s="3"/>
      <c r="E68" s="3"/>
      <c r="F68" s="7"/>
    </row>
    <row r="69" spans="1:6" x14ac:dyDescent="0.2">
      <c r="A69" s="3"/>
      <c r="B69" s="3"/>
      <c r="C69" s="13"/>
      <c r="D69" s="3"/>
      <c r="E69" s="3"/>
    </row>
    <row r="70" spans="1:6" x14ac:dyDescent="0.2">
      <c r="A70" s="3"/>
      <c r="B70" s="3"/>
      <c r="C70" s="13"/>
      <c r="D70" s="3"/>
      <c r="E70" s="3"/>
    </row>
    <row r="71" spans="1:6" x14ac:dyDescent="0.2">
      <c r="A71" s="3"/>
      <c r="B71" s="3"/>
      <c r="C71" s="13"/>
      <c r="D71" s="3"/>
      <c r="E71" s="3"/>
    </row>
    <row r="72" spans="1:6" x14ac:dyDescent="0.2">
      <c r="A72" s="8"/>
      <c r="B72" s="3"/>
      <c r="C72" s="13"/>
      <c r="D72" s="3"/>
      <c r="E72" s="3"/>
    </row>
    <row r="73" spans="1:6" x14ac:dyDescent="0.2">
      <c r="A73" s="3"/>
      <c r="B73" s="3"/>
      <c r="C73" s="13"/>
      <c r="D73" s="3"/>
      <c r="E73" s="3"/>
    </row>
    <row r="74" spans="1:6" x14ac:dyDescent="0.2">
      <c r="A74" s="3"/>
      <c r="B74" s="3"/>
      <c r="C74" s="13"/>
      <c r="D74" s="3"/>
      <c r="E74" s="3"/>
    </row>
    <row r="75" spans="1:6" x14ac:dyDescent="0.2">
      <c r="A75" s="3"/>
      <c r="B75" s="3"/>
      <c r="C75" s="13"/>
      <c r="D75" s="3"/>
      <c r="E75" s="3"/>
    </row>
    <row r="76" spans="1:6" x14ac:dyDescent="0.2">
      <c r="A76" s="3"/>
      <c r="B76" s="3"/>
      <c r="C76" s="13"/>
      <c r="D76" s="3"/>
      <c r="E76" s="3"/>
    </row>
    <row r="77" spans="1:6" x14ac:dyDescent="0.2">
      <c r="A77" s="3"/>
      <c r="B77" s="3"/>
      <c r="C77" s="13"/>
      <c r="D77" s="3"/>
      <c r="E77" s="3"/>
    </row>
    <row r="78" spans="1:6" x14ac:dyDescent="0.2">
      <c r="A78" s="4"/>
      <c r="B78" s="3"/>
      <c r="C78" s="13"/>
      <c r="D78" s="3"/>
      <c r="E78" s="3"/>
    </row>
    <row r="79" spans="1:6" x14ac:dyDescent="0.2">
      <c r="A79" s="3"/>
      <c r="B79" s="3"/>
      <c r="C79" s="13"/>
      <c r="D79" s="3"/>
      <c r="E79" s="5"/>
    </row>
    <row r="80" spans="1:6" x14ac:dyDescent="0.2">
      <c r="A80" s="3"/>
      <c r="B80" s="3"/>
      <c r="C80" s="13"/>
      <c r="D80" s="3"/>
      <c r="E80" s="5"/>
    </row>
    <row r="81" spans="1:6" x14ac:dyDescent="0.2">
      <c r="A81" s="3"/>
      <c r="B81" s="3"/>
      <c r="C81" s="13"/>
      <c r="D81" s="3"/>
      <c r="E81" s="5"/>
    </row>
    <row r="82" spans="1:6" x14ac:dyDescent="0.2">
      <c r="A82" s="3"/>
      <c r="B82" s="3"/>
      <c r="C82" s="13"/>
      <c r="D82" s="3"/>
      <c r="E82" s="5"/>
    </row>
    <row r="83" spans="1:6" x14ac:dyDescent="0.2">
      <c r="A83" s="3"/>
      <c r="B83" s="3"/>
      <c r="C83" s="13"/>
      <c r="D83" s="3"/>
      <c r="E83" s="3"/>
      <c r="F83" s="2"/>
    </row>
    <row r="84" spans="1:6" x14ac:dyDescent="0.2">
      <c r="A84" s="8"/>
      <c r="B84" s="3"/>
      <c r="C84" s="13"/>
      <c r="D84" s="3"/>
      <c r="E84" s="3"/>
    </row>
    <row r="85" spans="1:6" x14ac:dyDescent="0.2">
      <c r="A85" s="3"/>
      <c r="B85" s="3"/>
      <c r="C85" s="13"/>
      <c r="D85" s="3"/>
      <c r="E85" s="3"/>
    </row>
    <row r="86" spans="1:6" x14ac:dyDescent="0.2">
      <c r="A86" s="3"/>
      <c r="B86" s="3"/>
      <c r="C86" s="13"/>
      <c r="D86" s="3"/>
      <c r="E86" s="3"/>
    </row>
    <row r="87" spans="1:6" x14ac:dyDescent="0.2">
      <c r="A87" s="3"/>
      <c r="B87" s="3"/>
      <c r="C87" s="13"/>
      <c r="D87" s="3"/>
      <c r="E87" s="3"/>
    </row>
    <row r="88" spans="1:6" x14ac:dyDescent="0.2">
      <c r="A88" s="3"/>
      <c r="B88" s="3"/>
      <c r="C88" s="13"/>
      <c r="D88" s="3"/>
      <c r="E88" s="3"/>
    </row>
    <row r="89" spans="1:6" x14ac:dyDescent="0.2">
      <c r="A89" s="8"/>
      <c r="B89" s="13"/>
      <c r="C89" s="13"/>
      <c r="D89" s="3"/>
      <c r="E89" s="3"/>
    </row>
    <row r="90" spans="1:6" x14ac:dyDescent="0.2">
      <c r="A90" s="3"/>
      <c r="B90" s="13"/>
      <c r="C90" s="13"/>
      <c r="D90" s="3"/>
      <c r="E90" s="3"/>
    </row>
    <row r="91" spans="1:6" x14ac:dyDescent="0.2">
      <c r="A91" s="3"/>
      <c r="B91" s="13"/>
      <c r="C91" s="13"/>
      <c r="D91" s="3"/>
      <c r="E91" s="3"/>
    </row>
    <row r="92" spans="1:6" x14ac:dyDescent="0.2">
      <c r="A92" s="3"/>
      <c r="B92" s="13"/>
      <c r="C92" s="13"/>
      <c r="D92" s="3"/>
      <c r="E92" s="3"/>
    </row>
    <row r="93" spans="1:6" x14ac:dyDescent="0.2">
      <c r="A93" s="3"/>
      <c r="B93" s="13"/>
      <c r="C93" s="13"/>
      <c r="D93" s="3"/>
      <c r="E93" s="3"/>
    </row>
    <row r="94" spans="1:6" x14ac:dyDescent="0.2">
      <c r="A94" s="8"/>
      <c r="B94" s="13"/>
      <c r="C94" s="13"/>
      <c r="D94" s="3"/>
      <c r="E94" s="3"/>
    </row>
    <row r="95" spans="1:6" x14ac:dyDescent="0.2">
      <c r="A95" s="3"/>
      <c r="B95" s="13"/>
      <c r="C95" s="13"/>
      <c r="D95" s="3"/>
      <c r="E95" s="3"/>
    </row>
    <row r="96" spans="1:6" x14ac:dyDescent="0.2">
      <c r="A96" s="3"/>
      <c r="B96" s="13"/>
      <c r="C96" s="13"/>
      <c r="D96" s="3"/>
      <c r="E96" s="3"/>
    </row>
    <row r="97" spans="1:5" x14ac:dyDescent="0.2">
      <c r="A97" s="3"/>
      <c r="B97" s="13"/>
      <c r="C97" s="13"/>
      <c r="D97" s="3"/>
      <c r="E97" s="3"/>
    </row>
    <row r="98" spans="1:5" x14ac:dyDescent="0.2">
      <c r="A98" s="3"/>
      <c r="B98" s="13"/>
      <c r="C98" s="13"/>
      <c r="D98" s="3"/>
      <c r="E98" s="3"/>
    </row>
    <row r="99" spans="1:5" x14ac:dyDescent="0.2">
      <c r="A99" s="3"/>
      <c r="B99" s="13"/>
      <c r="C99" s="13"/>
      <c r="D99" s="3"/>
      <c r="E99" s="3"/>
    </row>
    <row r="100" spans="1:5" x14ac:dyDescent="0.2">
      <c r="A100" s="4"/>
      <c r="B100" s="3"/>
      <c r="C100" s="13"/>
      <c r="D100" s="3"/>
      <c r="E100" s="3"/>
    </row>
    <row r="101" spans="1:5" x14ac:dyDescent="0.2">
      <c r="A101" s="3"/>
      <c r="B101" s="3"/>
      <c r="C101" s="13"/>
      <c r="D101" s="3"/>
      <c r="E101" s="3"/>
    </row>
    <row r="102" spans="1:5" x14ac:dyDescent="0.2">
      <c r="A102" s="3"/>
      <c r="B102" s="3"/>
      <c r="C102" s="13"/>
      <c r="D102" s="3"/>
      <c r="E102" s="3"/>
    </row>
    <row r="103" spans="1:5" x14ac:dyDescent="0.2">
      <c r="A103" s="3"/>
      <c r="B103" s="3"/>
      <c r="C103" s="13"/>
      <c r="D103" s="3"/>
      <c r="E103" s="3"/>
    </row>
    <row r="104" spans="1:5" x14ac:dyDescent="0.2">
      <c r="A104" s="3"/>
      <c r="B104" s="3"/>
      <c r="C104" s="13"/>
      <c r="D104" s="3"/>
      <c r="E104" s="3"/>
    </row>
    <row r="105" spans="1:5" x14ac:dyDescent="0.2">
      <c r="A105" s="3"/>
      <c r="B105" s="3"/>
      <c r="C105" s="13"/>
      <c r="D105" s="3"/>
      <c r="E105" s="3"/>
    </row>
    <row r="106" spans="1:5" x14ac:dyDescent="0.2">
      <c r="A106" s="8"/>
      <c r="B106" s="3"/>
      <c r="C106" s="13"/>
      <c r="D106" s="3"/>
      <c r="E106" s="3"/>
    </row>
    <row r="107" spans="1:5" x14ac:dyDescent="0.2">
      <c r="A107" s="3"/>
      <c r="B107" s="3"/>
      <c r="C107" s="13"/>
      <c r="D107" s="3"/>
      <c r="E107" s="3"/>
    </row>
    <row r="108" spans="1:5" x14ac:dyDescent="0.2">
      <c r="A108" s="3"/>
      <c r="B108" s="3"/>
      <c r="C108" s="13"/>
      <c r="D108" s="3"/>
      <c r="E108" s="3"/>
    </row>
    <row r="109" spans="1:5" x14ac:dyDescent="0.2">
      <c r="A109" s="3"/>
      <c r="B109" s="3"/>
      <c r="C109" s="13"/>
      <c r="D109" s="3"/>
      <c r="E109" s="3"/>
    </row>
    <row r="110" spans="1:5" x14ac:dyDescent="0.2">
      <c r="A110" s="3"/>
      <c r="B110" s="3"/>
      <c r="C110" s="13"/>
      <c r="D110" s="3"/>
      <c r="E110" s="3"/>
    </row>
    <row r="111" spans="1:5" x14ac:dyDescent="0.2">
      <c r="A111" s="8"/>
      <c r="B111" s="13"/>
      <c r="C111" s="13"/>
      <c r="D111" s="3"/>
      <c r="E111" s="3"/>
    </row>
    <row r="112" spans="1:5" x14ac:dyDescent="0.2">
      <c r="A112" s="3"/>
      <c r="B112" s="13"/>
      <c r="C112" s="13"/>
      <c r="D112" s="3"/>
      <c r="E112" s="3"/>
    </row>
    <row r="113" spans="1:5" x14ac:dyDescent="0.2">
      <c r="A113" s="3"/>
      <c r="B113" s="13"/>
      <c r="C113" s="13"/>
      <c r="D113" s="3"/>
      <c r="E113" s="3"/>
    </row>
    <row r="114" spans="1:5" x14ac:dyDescent="0.2">
      <c r="A114" s="3"/>
      <c r="B114" s="13"/>
      <c r="C114" s="13"/>
      <c r="D114" s="3"/>
      <c r="E114" s="3"/>
    </row>
    <row r="115" spans="1:5" x14ac:dyDescent="0.2">
      <c r="A115" s="3"/>
      <c r="B115" s="13"/>
      <c r="C115" s="13"/>
      <c r="D115" s="3"/>
      <c r="E115" s="3"/>
    </row>
    <row r="116" spans="1:5" x14ac:dyDescent="0.2">
      <c r="A116" s="8"/>
      <c r="B116" s="13"/>
      <c r="C116" s="13"/>
      <c r="D116" s="3"/>
      <c r="E116" s="3"/>
    </row>
    <row r="117" spans="1:5" x14ac:dyDescent="0.2">
      <c r="A117" s="3"/>
      <c r="B117" s="13"/>
      <c r="C117" s="13"/>
      <c r="D117" s="3"/>
      <c r="E117" s="3"/>
    </row>
    <row r="118" spans="1:5" x14ac:dyDescent="0.2">
      <c r="A118" s="3"/>
      <c r="B118" s="13"/>
      <c r="C118" s="13"/>
      <c r="D118" s="3"/>
      <c r="E118" s="3"/>
    </row>
    <row r="119" spans="1:5" x14ac:dyDescent="0.2">
      <c r="A119" s="3"/>
      <c r="B119" s="13"/>
      <c r="C119" s="13"/>
      <c r="D119" s="3"/>
      <c r="E119" s="3"/>
    </row>
    <row r="120" spans="1:5" x14ac:dyDescent="0.2">
      <c r="A120" s="3"/>
      <c r="B120" s="13"/>
      <c r="C120" s="13"/>
      <c r="D120" s="3"/>
      <c r="E120" s="3"/>
    </row>
    <row r="121" spans="1:5" x14ac:dyDescent="0.2">
      <c r="A121" s="3"/>
      <c r="B121" s="13"/>
      <c r="C121" s="13"/>
      <c r="D121" s="3"/>
      <c r="E121" s="3"/>
    </row>
    <row r="122" spans="1:5" x14ac:dyDescent="0.2">
      <c r="A122" s="4"/>
      <c r="B122" s="3"/>
      <c r="C122" s="13"/>
      <c r="D122" s="3"/>
      <c r="E122" s="3"/>
    </row>
    <row r="123" spans="1:5" x14ac:dyDescent="0.2">
      <c r="A123" s="3"/>
      <c r="B123" s="3"/>
      <c r="C123" s="13"/>
      <c r="D123" s="3"/>
      <c r="E123" s="3"/>
    </row>
    <row r="124" spans="1:5" x14ac:dyDescent="0.2">
      <c r="A124" s="3"/>
      <c r="B124" s="3"/>
      <c r="C124" s="13"/>
      <c r="D124" s="3"/>
      <c r="E124" s="3"/>
    </row>
    <row r="125" spans="1:5" x14ac:dyDescent="0.2">
      <c r="A125" s="3"/>
      <c r="B125" s="3"/>
      <c r="C125" s="13"/>
      <c r="D125" s="3"/>
      <c r="E125" s="3"/>
    </row>
    <row r="126" spans="1:5" x14ac:dyDescent="0.2">
      <c r="A126" s="3"/>
      <c r="B126" s="3"/>
      <c r="C126" s="13"/>
      <c r="D126" s="3"/>
      <c r="E126" s="3"/>
    </row>
    <row r="127" spans="1:5" x14ac:dyDescent="0.2">
      <c r="A127" s="3"/>
      <c r="B127" s="3"/>
      <c r="C127" s="13"/>
      <c r="D127" s="3"/>
      <c r="E127" s="3"/>
    </row>
    <row r="128" spans="1:5" x14ac:dyDescent="0.2">
      <c r="A128" s="8"/>
      <c r="B128" s="3"/>
      <c r="C128" s="13"/>
      <c r="D128" s="3"/>
      <c r="E128" s="3"/>
    </row>
    <row r="129" spans="1:5" x14ac:dyDescent="0.2">
      <c r="A129" s="3"/>
      <c r="B129" s="3"/>
      <c r="C129" s="13"/>
      <c r="D129" s="3"/>
      <c r="E129" s="3"/>
    </row>
    <row r="130" spans="1:5" x14ac:dyDescent="0.2">
      <c r="A130" s="3"/>
      <c r="B130" s="3"/>
      <c r="C130" s="13"/>
      <c r="D130" s="3"/>
      <c r="E130" s="3"/>
    </row>
    <row r="131" spans="1:5" x14ac:dyDescent="0.2">
      <c r="A131" s="3"/>
      <c r="B131" s="3"/>
      <c r="C131" s="13"/>
      <c r="D131" s="3"/>
      <c r="E131" s="3"/>
    </row>
    <row r="132" spans="1:5" x14ac:dyDescent="0.2">
      <c r="A132" s="3"/>
      <c r="B132" s="3"/>
      <c r="C132" s="13"/>
      <c r="D132" s="3"/>
      <c r="E132" s="3"/>
    </row>
    <row r="133" spans="1:5" x14ac:dyDescent="0.2">
      <c r="A133" s="8"/>
      <c r="B133" s="13"/>
      <c r="C133" s="13"/>
      <c r="D133" s="3"/>
      <c r="E133" s="3"/>
    </row>
    <row r="134" spans="1:5" x14ac:dyDescent="0.2">
      <c r="A134" s="3"/>
      <c r="B134" s="13"/>
      <c r="C134" s="13"/>
      <c r="D134" s="3"/>
      <c r="E134" s="3"/>
    </row>
    <row r="135" spans="1:5" x14ac:dyDescent="0.2">
      <c r="A135" s="3"/>
      <c r="B135" s="13"/>
      <c r="C135" s="13"/>
      <c r="D135" s="3"/>
      <c r="E135" s="3"/>
    </row>
    <row r="136" spans="1:5" x14ac:dyDescent="0.2">
      <c r="A136" s="3"/>
      <c r="B136" s="13"/>
      <c r="C136" s="13"/>
      <c r="D136" s="3"/>
      <c r="E136" s="3"/>
    </row>
    <row r="137" spans="1:5" x14ac:dyDescent="0.2">
      <c r="A137" s="3"/>
      <c r="B137" s="13"/>
      <c r="C137" s="13"/>
      <c r="D137" s="3"/>
      <c r="E137" s="3"/>
    </row>
    <row r="138" spans="1:5" x14ac:dyDescent="0.2">
      <c r="A138" s="8"/>
      <c r="B138" s="13"/>
      <c r="C138" s="13"/>
      <c r="D138" s="3"/>
      <c r="E138" s="3"/>
    </row>
    <row r="139" spans="1:5" x14ac:dyDescent="0.2">
      <c r="A139" s="3"/>
      <c r="B139" s="13"/>
      <c r="C139" s="13"/>
      <c r="D139" s="3"/>
      <c r="E139" s="3"/>
    </row>
    <row r="140" spans="1:5" x14ac:dyDescent="0.2">
      <c r="A140" s="3"/>
      <c r="B140" s="13"/>
      <c r="C140" s="13"/>
      <c r="D140" s="3"/>
      <c r="E140" s="3"/>
    </row>
    <row r="141" spans="1:5" x14ac:dyDescent="0.2">
      <c r="A141" s="3"/>
      <c r="B141" s="13"/>
      <c r="C141" s="13"/>
      <c r="D141" s="3"/>
      <c r="E141" s="3"/>
    </row>
    <row r="142" spans="1:5" x14ac:dyDescent="0.2">
      <c r="A142" s="3"/>
      <c r="B142" s="13"/>
      <c r="C142" s="13"/>
      <c r="D142" s="3"/>
      <c r="E142" s="3"/>
    </row>
    <row r="143" spans="1:5" x14ac:dyDescent="0.2">
      <c r="A143" s="3"/>
      <c r="B143" s="13"/>
      <c r="C143" s="13"/>
      <c r="D143" s="3"/>
      <c r="E143" s="3"/>
    </row>
    <row r="144" spans="1:5" x14ac:dyDescent="0.2">
      <c r="A144" s="4"/>
      <c r="B144" s="13"/>
      <c r="C144" s="13"/>
      <c r="D144" s="3"/>
      <c r="E144" s="3"/>
    </row>
    <row r="145" spans="1:6" x14ac:dyDescent="0.2">
      <c r="A145" s="3"/>
      <c r="B145" s="13"/>
      <c r="C145" s="13"/>
      <c r="D145" s="3"/>
      <c r="E145" s="3"/>
    </row>
    <row r="146" spans="1:6" x14ac:dyDescent="0.2">
      <c r="A146" s="3"/>
      <c r="B146" s="13"/>
      <c r="C146" s="13"/>
      <c r="D146" s="3"/>
      <c r="E146" s="3"/>
    </row>
    <row r="147" spans="1:6" x14ac:dyDescent="0.2">
      <c r="A147" s="3"/>
      <c r="B147" s="13"/>
      <c r="C147" s="13"/>
      <c r="D147" s="3"/>
      <c r="E147" s="3"/>
    </row>
    <row r="148" spans="1:6" x14ac:dyDescent="0.2">
      <c r="A148" s="4"/>
      <c r="B148" s="13"/>
      <c r="C148" s="13"/>
      <c r="D148" s="3"/>
      <c r="E148" s="3"/>
    </row>
    <row r="149" spans="1:6" x14ac:dyDescent="0.2">
      <c r="A149" s="3"/>
      <c r="B149" s="13"/>
      <c r="C149" s="13"/>
      <c r="D149" s="3"/>
      <c r="E149" s="3"/>
    </row>
    <row r="150" spans="1:6" x14ac:dyDescent="0.2">
      <c r="A150" s="9"/>
      <c r="B150" s="13"/>
      <c r="C150" s="13"/>
      <c r="D150" s="3"/>
      <c r="E150" s="3"/>
    </row>
    <row r="151" spans="1:6" x14ac:dyDescent="0.2">
      <c r="A151" s="3"/>
      <c r="B151" s="13"/>
      <c r="C151" s="13"/>
      <c r="D151" s="3"/>
      <c r="E151" s="3"/>
    </row>
    <row r="152" spans="1:6" x14ac:dyDescent="0.2">
      <c r="A152" s="3"/>
      <c r="B152" s="13"/>
      <c r="C152" s="13"/>
      <c r="D152" s="3"/>
      <c r="E152" s="3"/>
    </row>
    <row r="153" spans="1:6" x14ac:dyDescent="0.2">
      <c r="A153" s="3"/>
      <c r="B153" s="13"/>
      <c r="C153" s="13"/>
      <c r="D153" s="3"/>
      <c r="E153" s="3"/>
    </row>
    <row r="154" spans="1:6" x14ac:dyDescent="0.2">
      <c r="A154" s="4"/>
      <c r="B154" s="13"/>
      <c r="C154" s="13"/>
      <c r="D154" s="3"/>
      <c r="E154" s="3"/>
    </row>
    <row r="155" spans="1:6" x14ac:dyDescent="0.2">
      <c r="A155" s="3"/>
      <c r="B155" s="13"/>
      <c r="C155" s="13"/>
      <c r="D155" s="3"/>
      <c r="E155" s="3"/>
    </row>
    <row r="156" spans="1:6" x14ac:dyDescent="0.2">
      <c r="A156" s="3"/>
      <c r="B156" s="13"/>
      <c r="C156" s="13"/>
      <c r="D156" s="3"/>
      <c r="E156" s="3"/>
    </row>
    <row r="157" spans="1:6" x14ac:dyDescent="0.2">
      <c r="A157" s="3"/>
      <c r="B157" s="13"/>
      <c r="C157" s="13"/>
      <c r="D157" s="3"/>
      <c r="E157" s="3"/>
    </row>
    <row r="158" spans="1:6" x14ac:dyDescent="0.2">
      <c r="A158" s="4"/>
      <c r="B158" s="13"/>
      <c r="C158" s="13"/>
      <c r="D158" s="3"/>
      <c r="E158" s="5"/>
      <c r="F158" s="2"/>
    </row>
    <row r="159" spans="1:6" x14ac:dyDescent="0.2">
      <c r="A159" s="3"/>
      <c r="B159" s="13"/>
      <c r="C159" s="13"/>
      <c r="D159" s="3"/>
      <c r="E159" s="3"/>
    </row>
    <row r="160" spans="1:6" x14ac:dyDescent="0.2">
      <c r="A160" s="3"/>
      <c r="B160" s="13"/>
      <c r="C160" s="13"/>
      <c r="D160" s="3"/>
      <c r="E160" s="3"/>
    </row>
    <row r="161" spans="1:6" x14ac:dyDescent="0.2">
      <c r="A161" s="3"/>
      <c r="B161" s="13"/>
      <c r="C161" s="13"/>
      <c r="D161" s="3"/>
      <c r="E161" s="3"/>
    </row>
    <row r="162" spans="1:6" x14ac:dyDescent="0.2">
      <c r="A162" s="4"/>
      <c r="B162" s="13"/>
      <c r="C162" s="13"/>
      <c r="D162" s="3"/>
      <c r="E162" s="5"/>
    </row>
    <row r="163" spans="1:6" x14ac:dyDescent="0.2">
      <c r="A163" s="3"/>
      <c r="B163" s="13"/>
      <c r="C163" s="13"/>
      <c r="D163" s="3"/>
      <c r="E163" s="5"/>
    </row>
    <row r="164" spans="1:6" x14ac:dyDescent="0.2">
      <c r="A164" s="3"/>
      <c r="B164" s="13"/>
      <c r="C164" s="13"/>
      <c r="D164" s="3"/>
      <c r="E164" s="5"/>
    </row>
    <row r="165" spans="1:6" x14ac:dyDescent="0.2">
      <c r="A165" s="3"/>
      <c r="B165" s="13"/>
      <c r="C165" s="13"/>
      <c r="D165" s="3"/>
      <c r="E165" s="3"/>
      <c r="F165" s="7"/>
    </row>
    <row r="166" spans="1:6" x14ac:dyDescent="0.2">
      <c r="A166" s="4"/>
      <c r="B166" s="13"/>
      <c r="C166" s="13"/>
      <c r="D166" s="3"/>
      <c r="E166" s="9"/>
    </row>
    <row r="167" spans="1:6" x14ac:dyDescent="0.2">
      <c r="A167" s="3"/>
      <c r="B167" s="13"/>
      <c r="C167" s="13"/>
      <c r="D167" s="3"/>
      <c r="E167" s="9"/>
    </row>
    <row r="168" spans="1:6" x14ac:dyDescent="0.2">
      <c r="A168" s="3"/>
      <c r="B168" s="13"/>
      <c r="C168" s="13"/>
      <c r="D168" s="3"/>
      <c r="E168" s="9"/>
    </row>
    <row r="169" spans="1:6" x14ac:dyDescent="0.2">
      <c r="A169" s="3"/>
      <c r="B169" s="13"/>
      <c r="C169" s="13"/>
      <c r="D169" s="3"/>
      <c r="E169" s="3"/>
      <c r="F169" s="2"/>
    </row>
    <row r="170" spans="1:6" x14ac:dyDescent="0.2">
      <c r="A170" s="8"/>
      <c r="B170" s="13"/>
      <c r="C170" s="13"/>
      <c r="D170" s="3"/>
      <c r="E170" s="5"/>
    </row>
    <row r="171" spans="1:6" x14ac:dyDescent="0.2">
      <c r="A171" s="9"/>
      <c r="B171" s="13"/>
      <c r="C171" s="13"/>
      <c r="D171" s="3"/>
      <c r="E171" s="3"/>
    </row>
    <row r="172" spans="1:6" x14ac:dyDescent="0.2">
      <c r="A172" s="9"/>
      <c r="B172" s="13"/>
      <c r="C172" s="13"/>
      <c r="D172" s="3"/>
      <c r="E172" s="4"/>
    </row>
    <row r="173" spans="1:6" x14ac:dyDescent="0.2">
      <c r="A173" s="9"/>
      <c r="B173" s="13"/>
      <c r="C173" s="13"/>
      <c r="D173" s="3"/>
      <c r="E173" s="3"/>
    </row>
    <row r="174" spans="1:6" x14ac:dyDescent="0.2">
      <c r="A174" s="3"/>
      <c r="B174" s="13"/>
      <c r="C174" s="13"/>
      <c r="D174" s="3"/>
      <c r="E174" s="3"/>
    </row>
    <row r="175" spans="1:6" x14ac:dyDescent="0.2">
      <c r="A175" s="4"/>
      <c r="B175" s="13"/>
      <c r="C175" s="13"/>
      <c r="D175" s="3"/>
      <c r="E175" s="3"/>
    </row>
    <row r="176" spans="1:6" x14ac:dyDescent="0.2">
      <c r="A176" s="3"/>
      <c r="B176" s="13"/>
      <c r="C176" s="13"/>
      <c r="D176" s="3"/>
      <c r="E176" s="3"/>
    </row>
    <row r="177" spans="1:10" x14ac:dyDescent="0.2">
      <c r="A177" s="3"/>
      <c r="B177" s="13"/>
      <c r="C177" s="13"/>
      <c r="D177" s="3"/>
      <c r="E177" s="3"/>
    </row>
    <row r="178" spans="1:10" x14ac:dyDescent="0.2">
      <c r="A178" s="3"/>
      <c r="B178" s="13"/>
      <c r="C178" s="13"/>
      <c r="D178" s="3"/>
      <c r="E178" s="3"/>
    </row>
    <row r="179" spans="1:10" x14ac:dyDescent="0.2">
      <c r="A179" s="8"/>
      <c r="B179" s="13"/>
      <c r="C179" s="13"/>
      <c r="D179" s="3"/>
      <c r="E179" s="3"/>
    </row>
    <row r="180" spans="1:10" x14ac:dyDescent="0.2">
      <c r="A180" s="3"/>
      <c r="B180" s="13"/>
      <c r="C180" s="13"/>
      <c r="D180" s="3"/>
      <c r="E180" s="3"/>
    </row>
    <row r="181" spans="1:10" x14ac:dyDescent="0.2">
      <c r="A181" s="3"/>
      <c r="B181" s="13"/>
      <c r="C181" s="13"/>
      <c r="D181" s="3"/>
      <c r="E181" s="3"/>
    </row>
    <row r="182" spans="1:10" x14ac:dyDescent="0.2">
      <c r="A182" s="4"/>
      <c r="B182" s="13"/>
      <c r="C182" s="13"/>
      <c r="D182" s="3"/>
      <c r="E182" s="8"/>
      <c r="F182" s="6"/>
      <c r="G182" s="6"/>
      <c r="H182" s="6"/>
    </row>
    <row r="183" spans="1:10" x14ac:dyDescent="0.2">
      <c r="A183" s="3"/>
      <c r="B183" s="13"/>
      <c r="C183" s="13"/>
      <c r="D183" s="3"/>
      <c r="E183" s="9"/>
      <c r="F183" s="6"/>
      <c r="G183" s="6"/>
      <c r="H183" s="6"/>
    </row>
    <row r="184" spans="1:10" x14ac:dyDescent="0.2">
      <c r="A184" s="3"/>
      <c r="B184" s="13"/>
      <c r="C184" s="13"/>
      <c r="D184" s="3"/>
      <c r="E184" s="9"/>
      <c r="F184" s="6"/>
      <c r="G184" s="6"/>
      <c r="H184" s="6"/>
      <c r="I184" s="6"/>
      <c r="J184" s="6"/>
    </row>
    <row r="185" spans="1:10" x14ac:dyDescent="0.2">
      <c r="A185" s="3"/>
      <c r="B185" s="13"/>
      <c r="C185" s="13"/>
      <c r="D185" s="3"/>
      <c r="E185" s="3"/>
      <c r="I185" s="6"/>
      <c r="J185" s="6"/>
    </row>
    <row r="186" spans="1:10" x14ac:dyDescent="0.2">
      <c r="A186" s="3"/>
      <c r="B186" s="13"/>
      <c r="C186" s="3"/>
      <c r="D186" s="3"/>
      <c r="E186" s="3"/>
      <c r="I186" s="6"/>
      <c r="J186" s="6"/>
    </row>
    <row r="187" spans="1:10" x14ac:dyDescent="0.2">
      <c r="A187" s="3"/>
      <c r="B187" s="13"/>
      <c r="C187" s="3"/>
      <c r="D187" s="3"/>
      <c r="E187" s="4"/>
    </row>
    <row r="188" spans="1:10" x14ac:dyDescent="0.2">
      <c r="A188" s="4"/>
      <c r="B188" s="13"/>
      <c r="C188" s="3"/>
      <c r="D188" s="3"/>
      <c r="E188" s="5"/>
    </row>
    <row r="189" spans="1:10" x14ac:dyDescent="0.2">
      <c r="A189" s="4"/>
      <c r="B189" s="13"/>
      <c r="C189" s="3"/>
      <c r="D189" s="3"/>
      <c r="E189" s="3"/>
    </row>
    <row r="190" spans="1:10" x14ac:dyDescent="0.2">
      <c r="A190" s="4"/>
      <c r="B190" s="3"/>
      <c r="C190" s="3"/>
      <c r="D190" s="3"/>
      <c r="E190" s="3"/>
    </row>
    <row r="191" spans="1:10" x14ac:dyDescent="0.2">
      <c r="A191" s="4"/>
      <c r="B191" s="3"/>
      <c r="C191" s="3"/>
      <c r="D191" s="3"/>
      <c r="E191" s="5"/>
    </row>
    <row r="192" spans="1:10" x14ac:dyDescent="0.2">
      <c r="A192" s="3"/>
      <c r="B192" s="3"/>
      <c r="C192" s="3"/>
      <c r="D192" s="3"/>
      <c r="E192" s="3"/>
    </row>
    <row r="193" spans="1:11" x14ac:dyDescent="0.2">
      <c r="A193" s="3"/>
      <c r="B193" s="3"/>
      <c r="C193" s="3"/>
      <c r="D193" s="3"/>
      <c r="E193" s="3"/>
    </row>
    <row r="194" spans="1:11" x14ac:dyDescent="0.2">
      <c r="A194" s="4"/>
      <c r="B194" s="3"/>
      <c r="C194" s="3"/>
      <c r="D194" s="3"/>
      <c r="E194" s="4"/>
    </row>
    <row r="195" spans="1:11" x14ac:dyDescent="0.2">
      <c r="A195" s="3"/>
      <c r="B195" s="3"/>
      <c r="C195" s="3"/>
      <c r="D195" s="3"/>
      <c r="E195" s="3"/>
    </row>
    <row r="196" spans="1:11" x14ac:dyDescent="0.2">
      <c r="A196" s="14"/>
      <c r="B196" s="3"/>
      <c r="C196" s="3"/>
      <c r="D196" s="3"/>
      <c r="E196" s="8"/>
    </row>
    <row r="197" spans="1:11" x14ac:dyDescent="0.2">
      <c r="A197" s="3"/>
      <c r="B197" s="3"/>
      <c r="C197" s="3"/>
      <c r="D197" s="3"/>
      <c r="E197" s="3"/>
    </row>
    <row r="198" spans="1:11" x14ac:dyDescent="0.2">
      <c r="A198" s="3"/>
      <c r="B198" s="3"/>
      <c r="C198" s="3"/>
      <c r="D198" s="3"/>
      <c r="E198" s="3"/>
      <c r="F198" s="7"/>
    </row>
    <row r="199" spans="1:11" x14ac:dyDescent="0.2">
      <c r="A199" s="3"/>
      <c r="B199" s="3"/>
      <c r="C199" s="3"/>
      <c r="D199" s="3"/>
      <c r="E199" s="3"/>
    </row>
    <row r="200" spans="1:11" x14ac:dyDescent="0.2">
      <c r="A200" s="3"/>
      <c r="B200" s="3"/>
      <c r="C200" s="3"/>
      <c r="D200" s="3"/>
      <c r="E200" s="3"/>
    </row>
    <row r="201" spans="1:11" x14ac:dyDescent="0.2">
      <c r="A201" s="3"/>
      <c r="B201" s="3"/>
      <c r="C201" s="3"/>
      <c r="D201" s="3"/>
      <c r="E201" s="3"/>
    </row>
    <row r="202" spans="1:11" x14ac:dyDescent="0.2">
      <c r="D202" s="3"/>
      <c r="E202" s="4"/>
    </row>
    <row r="203" spans="1:11" x14ac:dyDescent="0.2">
      <c r="A203" s="1"/>
      <c r="D203" s="3"/>
      <c r="E203" s="3"/>
    </row>
    <row r="204" spans="1:11" x14ac:dyDescent="0.2">
      <c r="D204" s="3"/>
      <c r="E204" s="3"/>
      <c r="H204" s="3"/>
    </row>
    <row r="205" spans="1:11" x14ac:dyDescent="0.2">
      <c r="D205" s="3"/>
      <c r="E205" s="3"/>
      <c r="H205" s="3"/>
    </row>
    <row r="206" spans="1:11" x14ac:dyDescent="0.2">
      <c r="A206" s="2"/>
      <c r="D206" s="3"/>
      <c r="E206" s="3"/>
      <c r="H206" s="3"/>
    </row>
    <row r="207" spans="1:11" x14ac:dyDescent="0.2">
      <c r="D207" s="3"/>
      <c r="E207" s="4"/>
      <c r="F207" s="3"/>
      <c r="G207" s="3"/>
      <c r="H207" s="3"/>
      <c r="I207" s="3"/>
      <c r="J207" s="3"/>
      <c r="K207" s="3"/>
    </row>
    <row r="208" spans="1:11" x14ac:dyDescent="0.2">
      <c r="D208" s="3"/>
      <c r="E208" s="4"/>
      <c r="F208" s="3"/>
      <c r="G208" s="3"/>
      <c r="H208" s="3"/>
      <c r="I208" s="3"/>
      <c r="J208" s="3"/>
      <c r="K208" s="3"/>
    </row>
    <row r="209" spans="1:11" x14ac:dyDescent="0.2">
      <c r="A209" s="2"/>
      <c r="D209" s="3"/>
      <c r="E209" s="5"/>
      <c r="F209" s="3"/>
      <c r="G209" s="3"/>
      <c r="H209" s="3"/>
      <c r="I209" s="3"/>
      <c r="J209" s="3"/>
      <c r="K209" s="3"/>
    </row>
    <row r="210" spans="1:11" x14ac:dyDescent="0.2">
      <c r="D210" s="3"/>
      <c r="E210" s="4"/>
    </row>
    <row r="211" spans="1:11" x14ac:dyDescent="0.2">
      <c r="D211" s="3"/>
      <c r="E211" s="3"/>
    </row>
    <row r="212" spans="1:11" x14ac:dyDescent="0.2">
      <c r="D212" s="3"/>
      <c r="E212" s="14"/>
    </row>
    <row r="213" spans="1:11" x14ac:dyDescent="0.2">
      <c r="D213" s="3"/>
      <c r="E213" s="4"/>
    </row>
    <row r="214" spans="1:11" x14ac:dyDescent="0.2">
      <c r="D214" s="3"/>
      <c r="E214" s="4"/>
    </row>
    <row r="215" spans="1:11" x14ac:dyDescent="0.2">
      <c r="D215" s="3"/>
      <c r="E215" s="3"/>
    </row>
    <row r="217" spans="1:11" x14ac:dyDescent="0.2">
      <c r="A217" s="2"/>
    </row>
    <row r="221" spans="1:11" x14ac:dyDescent="0.2">
      <c r="E221" s="1"/>
    </row>
    <row r="229" spans="6:6" x14ac:dyDescent="0.2">
      <c r="F229" s="2"/>
    </row>
    <row r="230" spans="6:6" x14ac:dyDescent="0.2">
      <c r="F230" s="2"/>
    </row>
  </sheetData>
  <pageMargins left="0.35433070866141736" right="0.35433070866141736" top="0.59055118110236227" bottom="0.59055118110236227" header="0.51181102362204722" footer="0.51181102362204722"/>
  <pageSetup paperSize="9" scale="85" fitToHeight="0" orientation="portrait"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5"/>
  <dimension ref="A1:K238"/>
  <sheetViews>
    <sheetView zoomScaleNormal="100" workbookViewId="0">
      <selection activeCell="E12" sqref="E12"/>
    </sheetView>
  </sheetViews>
  <sheetFormatPr defaultColWidth="8.85546875" defaultRowHeight="12.75" x14ac:dyDescent="0.2"/>
  <cols>
    <col min="1" max="1" width="51" customWidth="1"/>
    <col min="2" max="2" width="13.85546875" customWidth="1"/>
    <col min="3" max="3" width="15" customWidth="1"/>
    <col min="4" max="4" width="23" customWidth="1"/>
    <col min="5" max="5" width="80.85546875" customWidth="1"/>
    <col min="6" max="6" width="9.42578125" customWidth="1"/>
  </cols>
  <sheetData>
    <row r="1" spans="1:6" ht="15" x14ac:dyDescent="0.25">
      <c r="A1" s="65" t="s">
        <v>71</v>
      </c>
      <c r="B1" s="282" t="str">
        <f>'2022 Summary'!B1</f>
        <v>Please fill</v>
      </c>
      <c r="C1" s="2"/>
    </row>
    <row r="2" spans="1:6" x14ac:dyDescent="0.2">
      <c r="A2" s="360" t="s">
        <v>70</v>
      </c>
      <c r="B2" s="361" t="str">
        <f>'2022 Summary'!B2</f>
        <v>please fill</v>
      </c>
      <c r="C2" s="2"/>
    </row>
    <row r="3" spans="1:6" x14ac:dyDescent="0.2">
      <c r="A3" s="362" t="s">
        <v>72</v>
      </c>
      <c r="B3" s="361" t="str">
        <f>'2022 Summary'!B3</f>
        <v>Please fill</v>
      </c>
      <c r="C3" s="2"/>
    </row>
    <row r="4" spans="1:6" x14ac:dyDescent="0.2">
      <c r="A4" s="363"/>
      <c r="B4" s="2"/>
      <c r="C4" s="2"/>
    </row>
    <row r="5" spans="1:6" ht="20.25" x14ac:dyDescent="0.3">
      <c r="A5" s="407" t="s">
        <v>65</v>
      </c>
      <c r="B5" s="407" t="s">
        <v>368</v>
      </c>
      <c r="C5" s="407" t="s">
        <v>369</v>
      </c>
      <c r="E5" s="4"/>
      <c r="F5" s="2"/>
    </row>
    <row r="6" spans="1:6" x14ac:dyDescent="0.2">
      <c r="A6" s="399"/>
      <c r="B6" s="368"/>
      <c r="C6" s="368"/>
      <c r="E6" s="4"/>
      <c r="F6" s="2"/>
    </row>
    <row r="7" spans="1:6" x14ac:dyDescent="0.2">
      <c r="A7" s="399"/>
      <c r="B7" s="368"/>
      <c r="C7" s="368"/>
      <c r="E7" s="3"/>
    </row>
    <row r="8" spans="1:6" ht="15" x14ac:dyDescent="0.25">
      <c r="A8" s="464" t="s">
        <v>165</v>
      </c>
      <c r="B8" s="394"/>
      <c r="C8" s="400">
        <f>'2020 Summary'!C8</f>
        <v>0</v>
      </c>
      <c r="E8" s="3"/>
    </row>
    <row r="9" spans="1:6" x14ac:dyDescent="0.2">
      <c r="A9" s="399" t="s">
        <v>141</v>
      </c>
      <c r="B9" s="394"/>
      <c r="C9" s="400">
        <f>'2020 Summary'!C9</f>
        <v>0</v>
      </c>
      <c r="D9" s="4"/>
      <c r="E9" s="4"/>
      <c r="F9" s="2"/>
    </row>
    <row r="10" spans="1:6" x14ac:dyDescent="0.2">
      <c r="A10" s="399" t="s">
        <v>142</v>
      </c>
      <c r="B10" s="394"/>
      <c r="C10" s="400">
        <f>'2020 Summary'!C10</f>
        <v>0</v>
      </c>
      <c r="D10" s="4"/>
      <c r="F10" s="2" t="s">
        <v>10</v>
      </c>
    </row>
    <row r="11" spans="1:6" x14ac:dyDescent="0.2">
      <c r="A11" s="399"/>
      <c r="B11" s="394"/>
      <c r="C11" s="400"/>
      <c r="D11" s="4"/>
      <c r="F11" s="2"/>
    </row>
    <row r="12" spans="1:6" x14ac:dyDescent="0.2">
      <c r="A12" s="399" t="s">
        <v>159</v>
      </c>
      <c r="B12" s="394"/>
      <c r="C12" s="400">
        <f>'Progress report 2020'!D246</f>
        <v>0</v>
      </c>
      <c r="D12" s="4"/>
      <c r="F12" s="2"/>
    </row>
    <row r="13" spans="1:6" x14ac:dyDescent="0.2">
      <c r="A13" s="399" t="s">
        <v>166</v>
      </c>
      <c r="B13" s="394"/>
      <c r="C13" s="400">
        <f>'Progress report 2021'!E246</f>
        <v>0</v>
      </c>
      <c r="D13" s="4"/>
      <c r="F13" s="2"/>
    </row>
    <row r="14" spans="1:6" x14ac:dyDescent="0.2">
      <c r="A14" s="399" t="s">
        <v>167</v>
      </c>
      <c r="B14" s="394"/>
      <c r="C14" s="400">
        <f>'Progress report 2022'!E246</f>
        <v>0</v>
      </c>
      <c r="D14" s="4"/>
      <c r="F14" s="2"/>
    </row>
    <row r="15" spans="1:6" s="19" customFormat="1" x14ac:dyDescent="0.2">
      <c r="A15" s="368" t="s">
        <v>168</v>
      </c>
      <c r="B15" s="394"/>
      <c r="C15" s="400">
        <f>'Progress report 2023'!E246</f>
        <v>0</v>
      </c>
      <c r="D15" s="60"/>
      <c r="F15" s="64"/>
    </row>
    <row r="16" spans="1:6" s="176" customFormat="1" x14ac:dyDescent="0.2">
      <c r="A16" s="465" t="s">
        <v>169</v>
      </c>
      <c r="B16" s="466"/>
      <c r="C16" s="400">
        <f>'Progress report 2024'!E246</f>
        <v>0</v>
      </c>
      <c r="D16" s="175"/>
      <c r="F16" s="177"/>
    </row>
    <row r="17" spans="1:7" ht="15.75" x14ac:dyDescent="0.25">
      <c r="A17" s="467" t="s">
        <v>170</v>
      </c>
      <c r="B17" s="468"/>
      <c r="C17" s="469">
        <f>SUM(C12:C16)</f>
        <v>0</v>
      </c>
    </row>
    <row r="18" spans="1:7" x14ac:dyDescent="0.2">
      <c r="A18" s="399" t="s">
        <v>155</v>
      </c>
      <c r="B18" s="394"/>
      <c r="C18" s="400">
        <f>C17*0.8</f>
        <v>0</v>
      </c>
      <c r="D18" s="2"/>
      <c r="F18" s="4"/>
      <c r="G18" s="3"/>
    </row>
    <row r="19" spans="1:7" x14ac:dyDescent="0.2">
      <c r="A19" s="399" t="s">
        <v>160</v>
      </c>
      <c r="B19" s="400"/>
      <c r="C19" s="400">
        <f>C17*0.2</f>
        <v>0</v>
      </c>
      <c r="D19" s="2"/>
      <c r="E19" s="4"/>
    </row>
    <row r="20" spans="1:7" x14ac:dyDescent="0.2">
      <c r="A20" s="399"/>
      <c r="B20" s="400"/>
      <c r="C20" s="400"/>
      <c r="D20" s="2"/>
      <c r="E20" s="4"/>
    </row>
    <row r="21" spans="1:7" ht="15.75" x14ac:dyDescent="0.25">
      <c r="A21" s="467" t="s">
        <v>320</v>
      </c>
      <c r="B21" s="470"/>
      <c r="C21" s="470">
        <f>C8-C17</f>
        <v>0</v>
      </c>
      <c r="D21" s="2"/>
      <c r="E21" s="4"/>
    </row>
    <row r="22" spans="1:7" ht="15.75" x14ac:dyDescent="0.25">
      <c r="A22" s="467" t="s">
        <v>321</v>
      </c>
      <c r="B22" s="470"/>
      <c r="C22" s="470">
        <f>C9-C18</f>
        <v>0</v>
      </c>
      <c r="F22" s="2"/>
    </row>
    <row r="23" spans="1:7" ht="16.5" thickBot="1" x14ac:dyDescent="0.3">
      <c r="A23" s="467"/>
      <c r="B23" s="470"/>
      <c r="C23" s="470"/>
      <c r="F23" s="2"/>
    </row>
    <row r="24" spans="1:7" ht="16.5" thickBot="1" x14ac:dyDescent="0.3">
      <c r="A24" s="284" t="s">
        <v>66</v>
      </c>
      <c r="B24" s="285"/>
      <c r="C24" s="395"/>
      <c r="D24" s="149"/>
    </row>
    <row r="25" spans="1:7" x14ac:dyDescent="0.2">
      <c r="A25" s="401"/>
      <c r="B25" s="389"/>
      <c r="C25" s="402"/>
      <c r="D25" s="3"/>
      <c r="F25" s="2"/>
    </row>
    <row r="26" spans="1:7" x14ac:dyDescent="0.2">
      <c r="A26" s="403" t="s">
        <v>74</v>
      </c>
      <c r="B26" s="368" t="s">
        <v>288</v>
      </c>
      <c r="C26" s="394">
        <f>'2020 Summary'!C20+'2021 Summary'!C20+'2022 Summary'!C20+'2023 Summary'!C20+'2024 Summary'!C19</f>
        <v>0</v>
      </c>
      <c r="D26" s="3"/>
      <c r="F26" s="2"/>
    </row>
    <row r="27" spans="1:7" x14ac:dyDescent="0.2">
      <c r="A27" s="403"/>
      <c r="B27" s="368"/>
      <c r="C27" s="394"/>
      <c r="D27" s="3"/>
      <c r="F27" s="2"/>
    </row>
    <row r="28" spans="1:7" x14ac:dyDescent="0.2">
      <c r="A28" s="403" t="s">
        <v>283</v>
      </c>
      <c r="B28" s="368" t="s">
        <v>143</v>
      </c>
      <c r="C28" s="394">
        <f>'2020 Summary'!C22+'2021 Summary'!C22+'2022 Summary'!C22+'2023 Summary'!C22+'2024 Summary'!C21</f>
        <v>0</v>
      </c>
      <c r="D28" s="3"/>
      <c r="F28" s="2"/>
    </row>
    <row r="29" spans="1:7" x14ac:dyDescent="0.2">
      <c r="A29" s="403" t="s">
        <v>284</v>
      </c>
      <c r="B29" s="368" t="s">
        <v>143</v>
      </c>
      <c r="C29" s="394">
        <f>'2020 Summary'!C23+'2021 Summary'!C23+'2022 Summary'!C23+'2023 Summary'!C23+'2024 Summary'!C22</f>
        <v>0</v>
      </c>
      <c r="D29" s="3"/>
      <c r="F29" s="2"/>
    </row>
    <row r="30" spans="1:7" x14ac:dyDescent="0.2">
      <c r="A30" s="403" t="s">
        <v>285</v>
      </c>
      <c r="B30" s="368" t="s">
        <v>143</v>
      </c>
      <c r="C30" s="394">
        <f>'2020 Summary'!C24+'2021 Summary'!C24+'2022 Summary'!C24+'2023 Summary'!C24+'2024 Summary'!C23</f>
        <v>0</v>
      </c>
      <c r="D30" s="3"/>
      <c r="F30" s="2"/>
    </row>
    <row r="31" spans="1:7" x14ac:dyDescent="0.2">
      <c r="A31" s="403" t="s">
        <v>286</v>
      </c>
      <c r="B31" s="368" t="s">
        <v>143</v>
      </c>
      <c r="C31" s="394">
        <f>'2020 Summary'!C25+'2021 Summary'!C25+'2022 Summary'!C25+'2023 Summary'!C25+'2024 Summary'!C24</f>
        <v>0</v>
      </c>
      <c r="D31" s="3"/>
      <c r="F31" s="2"/>
    </row>
    <row r="32" spans="1:7" x14ac:dyDescent="0.2">
      <c r="A32" s="403" t="s">
        <v>287</v>
      </c>
      <c r="B32" s="368" t="s">
        <v>143</v>
      </c>
      <c r="C32" s="394">
        <f>'2020 Summary'!C26+'2021 Summary'!C26+'2022 Summary'!C26+'2023 Summary'!C26+'2024 Summary'!C25</f>
        <v>0</v>
      </c>
      <c r="D32" s="3"/>
      <c r="F32" s="6"/>
    </row>
    <row r="33" spans="1:6" x14ac:dyDescent="0.2">
      <c r="A33" s="403"/>
      <c r="B33" s="368"/>
      <c r="C33" s="394"/>
      <c r="D33" s="3"/>
      <c r="F33" s="6"/>
    </row>
    <row r="34" spans="1:6" x14ac:dyDescent="0.2">
      <c r="A34" s="403" t="s">
        <v>291</v>
      </c>
      <c r="B34" s="368" t="s">
        <v>288</v>
      </c>
      <c r="C34" s="394">
        <f>'2020 Summary'!C28+'2021 Summary'!C28+'2022 Summary'!C28+'2023 Summary'!C28+'2024 Summary'!C27</f>
        <v>0</v>
      </c>
      <c r="D34" s="3"/>
      <c r="F34" s="6"/>
    </row>
    <row r="35" spans="1:6" x14ac:dyDescent="0.2">
      <c r="A35" s="403" t="s">
        <v>290</v>
      </c>
      <c r="B35" s="368" t="s">
        <v>288</v>
      </c>
      <c r="C35" s="394">
        <f>'2020 Summary'!C29+'2021 Summary'!C29+'2022 Summary'!C29+'2023 Summary'!C29+'2024 Summary'!C28</f>
        <v>0</v>
      </c>
      <c r="F35" s="2"/>
    </row>
    <row r="36" spans="1:6" x14ac:dyDescent="0.2">
      <c r="A36" s="403" t="s">
        <v>289</v>
      </c>
      <c r="B36" s="368" t="s">
        <v>288</v>
      </c>
      <c r="C36" s="394">
        <f>'2020 Summary'!C30+'2021 Summary'!C30+'2022 Summary'!C30+'2023 Summary'!C30+'2024 Summary'!C29</f>
        <v>0</v>
      </c>
      <c r="F36" s="2"/>
    </row>
    <row r="37" spans="1:6" x14ac:dyDescent="0.2">
      <c r="A37" s="399"/>
      <c r="B37" s="368"/>
      <c r="C37" s="394"/>
    </row>
    <row r="38" spans="1:6" ht="15.75" x14ac:dyDescent="0.25">
      <c r="A38" s="150" t="s">
        <v>67</v>
      </c>
      <c r="B38" s="152"/>
      <c r="C38" s="396">
        <f>SUM(C26:C36)</f>
        <v>0</v>
      </c>
    </row>
    <row r="39" spans="1:6" x14ac:dyDescent="0.2">
      <c r="A39" s="66"/>
      <c r="B39" s="62"/>
      <c r="C39" s="62"/>
    </row>
    <row r="40" spans="1:6" ht="15.75" x14ac:dyDescent="0.25">
      <c r="A40" s="150" t="s">
        <v>68</v>
      </c>
      <c r="B40" s="152"/>
      <c r="C40" s="396">
        <f>C26+SUM(C34:C36)</f>
        <v>0</v>
      </c>
      <c r="E40" s="4"/>
    </row>
    <row r="41" spans="1:6" x14ac:dyDescent="0.2">
      <c r="A41" s="67"/>
      <c r="B41" s="60"/>
      <c r="C41" s="62"/>
    </row>
    <row r="42" spans="1:6" ht="15.75" x14ac:dyDescent="0.25">
      <c r="A42" s="397" t="s">
        <v>69</v>
      </c>
      <c r="B42" s="366"/>
      <c r="C42" s="398">
        <f>SUM(C28:C32)</f>
        <v>0</v>
      </c>
    </row>
    <row r="43" spans="1:6" x14ac:dyDescent="0.2">
      <c r="A43" s="4"/>
      <c r="B43" s="5"/>
      <c r="C43" s="62"/>
    </row>
    <row r="44" spans="1:6" x14ac:dyDescent="0.2">
      <c r="A44" s="3"/>
      <c r="B44" s="3"/>
      <c r="C44" s="13"/>
    </row>
    <row r="45" spans="1:6" x14ac:dyDescent="0.2">
      <c r="A45" s="3"/>
      <c r="B45" s="3"/>
      <c r="C45" s="13"/>
    </row>
    <row r="46" spans="1:6" x14ac:dyDescent="0.2">
      <c r="B46" s="283"/>
      <c r="C46" s="134"/>
      <c r="D46" s="2"/>
    </row>
    <row r="47" spans="1:6" x14ac:dyDescent="0.2">
      <c r="B47" s="62"/>
      <c r="C47" s="134"/>
    </row>
    <row r="48" spans="1:6" x14ac:dyDescent="0.2">
      <c r="B48" s="283"/>
      <c r="C48" s="59"/>
    </row>
    <row r="49" spans="1:6" x14ac:dyDescent="0.2">
      <c r="B49" s="62"/>
      <c r="C49" s="134"/>
    </row>
    <row r="50" spans="1:6" ht="15" x14ac:dyDescent="0.2">
      <c r="A50" s="17"/>
      <c r="B50" s="283"/>
      <c r="C50" s="134"/>
    </row>
    <row r="51" spans="1:6" s="17" customFormat="1" ht="15.75" x14ac:dyDescent="0.25">
      <c r="A51"/>
      <c r="B51" s="62"/>
      <c r="C51" s="134"/>
      <c r="E51" s="18"/>
    </row>
    <row r="52" spans="1:6" x14ac:dyDescent="0.2">
      <c r="B52" s="283"/>
      <c r="C52" s="134"/>
      <c r="D52" s="3"/>
      <c r="E52" s="4"/>
    </row>
    <row r="53" spans="1:6" x14ac:dyDescent="0.2">
      <c r="B53" s="62"/>
      <c r="C53" s="134"/>
      <c r="D53" s="3"/>
      <c r="E53" s="4"/>
    </row>
    <row r="54" spans="1:6" x14ac:dyDescent="0.2">
      <c r="B54" s="283"/>
      <c r="C54" s="134"/>
      <c r="D54" s="3"/>
      <c r="E54" s="5"/>
    </row>
    <row r="55" spans="1:6" x14ac:dyDescent="0.2">
      <c r="A55" s="61"/>
      <c r="B55" s="62"/>
      <c r="C55" s="134"/>
      <c r="D55" s="3"/>
      <c r="E55" s="8"/>
    </row>
    <row r="56" spans="1:6" x14ac:dyDescent="0.2">
      <c r="A56" s="63"/>
      <c r="B56" s="64"/>
      <c r="C56" s="135"/>
      <c r="D56" s="3"/>
      <c r="E56" s="8"/>
    </row>
    <row r="57" spans="1:6" x14ac:dyDescent="0.2">
      <c r="A57" s="3"/>
      <c r="B57" s="3"/>
      <c r="C57" s="13"/>
      <c r="D57" s="3"/>
      <c r="E57" s="8"/>
      <c r="F57" s="2" t="s">
        <v>10</v>
      </c>
    </row>
    <row r="58" spans="1:6" x14ac:dyDescent="0.2">
      <c r="A58" s="3"/>
      <c r="B58" s="3"/>
      <c r="C58" s="13"/>
      <c r="D58" s="3"/>
      <c r="E58" s="8"/>
    </row>
    <row r="59" spans="1:6" x14ac:dyDescent="0.2">
      <c r="A59" s="5"/>
      <c r="B59" s="3"/>
      <c r="C59" s="13"/>
      <c r="D59" s="3"/>
      <c r="E59" s="3"/>
      <c r="F59" s="7"/>
    </row>
    <row r="60" spans="1:6" x14ac:dyDescent="0.2">
      <c r="A60" s="3"/>
      <c r="B60" s="3"/>
      <c r="C60" s="13"/>
      <c r="D60" s="3"/>
      <c r="E60" s="3"/>
      <c r="F60" s="7"/>
    </row>
    <row r="61" spans="1:6" x14ac:dyDescent="0.2">
      <c r="A61" s="3"/>
      <c r="B61" s="3"/>
      <c r="C61" s="13"/>
      <c r="D61" s="3"/>
      <c r="E61" s="8"/>
      <c r="F61" s="7"/>
    </row>
    <row r="62" spans="1:6" x14ac:dyDescent="0.2">
      <c r="A62" s="4"/>
      <c r="B62" s="3"/>
      <c r="C62" s="13"/>
      <c r="D62" s="3"/>
      <c r="E62" s="8"/>
      <c r="F62" s="7"/>
    </row>
    <row r="63" spans="1:6" x14ac:dyDescent="0.2">
      <c r="A63" s="3"/>
      <c r="B63" s="3"/>
      <c r="C63" s="13"/>
      <c r="D63" s="3"/>
      <c r="E63" s="3"/>
      <c r="F63" s="7"/>
    </row>
    <row r="64" spans="1:6" x14ac:dyDescent="0.2">
      <c r="A64" s="3"/>
      <c r="B64" s="3"/>
      <c r="C64" s="13"/>
      <c r="D64" s="3"/>
      <c r="E64" s="3"/>
      <c r="F64" s="7"/>
    </row>
    <row r="65" spans="1:6" x14ac:dyDescent="0.2">
      <c r="A65" s="3"/>
      <c r="B65" s="3"/>
      <c r="C65" s="13"/>
      <c r="D65" s="3"/>
      <c r="E65" s="3"/>
      <c r="F65" s="7"/>
    </row>
    <row r="66" spans="1:6" x14ac:dyDescent="0.2">
      <c r="A66" s="3"/>
      <c r="B66" s="3"/>
      <c r="C66" s="13"/>
      <c r="D66" s="3"/>
      <c r="E66" s="3"/>
      <c r="F66" s="7"/>
    </row>
    <row r="67" spans="1:6" x14ac:dyDescent="0.2">
      <c r="A67" s="3"/>
      <c r="B67" s="3"/>
      <c r="C67" s="13"/>
      <c r="D67" s="3"/>
      <c r="E67" s="3"/>
      <c r="F67" s="7"/>
    </row>
    <row r="68" spans="1:6" x14ac:dyDescent="0.2">
      <c r="A68" s="8"/>
      <c r="B68" s="3"/>
      <c r="C68" s="13"/>
      <c r="D68" s="3"/>
      <c r="E68" s="3"/>
      <c r="F68" s="7"/>
    </row>
    <row r="69" spans="1:6" x14ac:dyDescent="0.2">
      <c r="A69" s="3"/>
      <c r="B69" s="3"/>
      <c r="C69" s="13"/>
      <c r="D69" s="3"/>
      <c r="E69" s="3"/>
      <c r="F69" s="7"/>
    </row>
    <row r="70" spans="1:6" x14ac:dyDescent="0.2">
      <c r="A70" s="3"/>
      <c r="B70" s="3"/>
      <c r="C70" s="13"/>
      <c r="D70" s="3"/>
      <c r="E70" s="3"/>
      <c r="F70" s="7"/>
    </row>
    <row r="71" spans="1:6" x14ac:dyDescent="0.2">
      <c r="A71" s="3"/>
      <c r="B71" s="3"/>
      <c r="C71" s="13"/>
      <c r="D71" s="3"/>
      <c r="E71" s="3"/>
      <c r="F71" s="7"/>
    </row>
    <row r="72" spans="1:6" x14ac:dyDescent="0.2">
      <c r="A72" s="3"/>
      <c r="B72" s="3"/>
      <c r="C72" s="13"/>
      <c r="D72" s="3"/>
      <c r="E72" s="5"/>
      <c r="F72" s="7"/>
    </row>
    <row r="73" spans="1:6" x14ac:dyDescent="0.2">
      <c r="A73" s="3"/>
      <c r="B73" s="3"/>
      <c r="C73" s="13"/>
      <c r="D73" s="3"/>
      <c r="E73" s="3"/>
      <c r="F73" s="7"/>
    </row>
    <row r="74" spans="1:6" x14ac:dyDescent="0.2">
      <c r="A74" s="8"/>
      <c r="B74" s="3"/>
      <c r="C74" s="13"/>
      <c r="D74" s="3"/>
      <c r="E74" s="3"/>
      <c r="F74" s="7"/>
    </row>
    <row r="75" spans="1:6" x14ac:dyDescent="0.2">
      <c r="A75" s="3"/>
      <c r="B75" s="3"/>
      <c r="C75" s="13"/>
      <c r="D75" s="3"/>
      <c r="E75" s="3"/>
      <c r="F75" s="7"/>
    </row>
    <row r="76" spans="1:6" x14ac:dyDescent="0.2">
      <c r="A76" s="3"/>
      <c r="B76" s="3"/>
      <c r="C76" s="13"/>
      <c r="D76" s="3"/>
      <c r="E76" s="3"/>
      <c r="F76" s="7"/>
    </row>
    <row r="77" spans="1:6" x14ac:dyDescent="0.2">
      <c r="A77" s="3"/>
      <c r="B77" s="3"/>
      <c r="C77" s="13"/>
      <c r="D77" s="3"/>
      <c r="E77" s="3"/>
    </row>
    <row r="78" spans="1:6" x14ac:dyDescent="0.2">
      <c r="A78" s="3"/>
      <c r="B78" s="3"/>
      <c r="C78" s="13"/>
      <c r="D78" s="3"/>
      <c r="E78" s="3"/>
    </row>
    <row r="79" spans="1:6" x14ac:dyDescent="0.2">
      <c r="A79" s="3"/>
      <c r="B79" s="3"/>
      <c r="C79" s="13"/>
      <c r="D79" s="3"/>
      <c r="E79" s="3"/>
    </row>
    <row r="80" spans="1:6" x14ac:dyDescent="0.2">
      <c r="A80" s="8"/>
      <c r="B80" s="3"/>
      <c r="C80" s="13"/>
      <c r="D80" s="3"/>
      <c r="E80" s="3"/>
    </row>
    <row r="81" spans="1:6" x14ac:dyDescent="0.2">
      <c r="A81" s="3"/>
      <c r="B81" s="3"/>
      <c r="C81" s="13"/>
      <c r="D81" s="3"/>
      <c r="E81" s="3"/>
    </row>
    <row r="82" spans="1:6" x14ac:dyDescent="0.2">
      <c r="A82" s="3"/>
      <c r="B82" s="3"/>
      <c r="C82" s="13"/>
      <c r="D82" s="3"/>
      <c r="E82" s="3"/>
    </row>
    <row r="83" spans="1:6" x14ac:dyDescent="0.2">
      <c r="A83" s="3"/>
      <c r="B83" s="3"/>
      <c r="C83" s="13"/>
      <c r="D83" s="3"/>
      <c r="E83" s="3"/>
    </row>
    <row r="84" spans="1:6" x14ac:dyDescent="0.2">
      <c r="A84" s="3"/>
      <c r="B84" s="3"/>
      <c r="C84" s="13"/>
      <c r="D84" s="3"/>
      <c r="E84" s="3"/>
    </row>
    <row r="85" spans="1:6" x14ac:dyDescent="0.2">
      <c r="A85" s="3"/>
      <c r="B85" s="3"/>
      <c r="C85" s="13"/>
      <c r="D85" s="3"/>
      <c r="E85" s="3"/>
    </row>
    <row r="86" spans="1:6" x14ac:dyDescent="0.2">
      <c r="A86" s="4"/>
      <c r="B86" s="3"/>
      <c r="C86" s="13"/>
      <c r="D86" s="3"/>
      <c r="E86" s="3"/>
    </row>
    <row r="87" spans="1:6" x14ac:dyDescent="0.2">
      <c r="A87" s="3"/>
      <c r="B87" s="3"/>
      <c r="C87" s="13"/>
      <c r="D87" s="3"/>
      <c r="E87" s="5"/>
    </row>
    <row r="88" spans="1:6" x14ac:dyDescent="0.2">
      <c r="A88" s="3"/>
      <c r="B88" s="3"/>
      <c r="C88" s="13"/>
      <c r="D88" s="3"/>
      <c r="E88" s="5"/>
    </row>
    <row r="89" spans="1:6" x14ac:dyDescent="0.2">
      <c r="A89" s="3"/>
      <c r="B89" s="3"/>
      <c r="C89" s="13"/>
      <c r="D89" s="3"/>
      <c r="E89" s="5"/>
    </row>
    <row r="90" spans="1:6" x14ac:dyDescent="0.2">
      <c r="A90" s="3"/>
      <c r="B90" s="3"/>
      <c r="C90" s="13"/>
      <c r="D90" s="3"/>
      <c r="E90" s="5"/>
    </row>
    <row r="91" spans="1:6" x14ac:dyDescent="0.2">
      <c r="A91" s="3"/>
      <c r="B91" s="3"/>
      <c r="C91" s="13"/>
      <c r="D91" s="3"/>
      <c r="E91" s="3"/>
      <c r="F91" s="2"/>
    </row>
    <row r="92" spans="1:6" x14ac:dyDescent="0.2">
      <c r="A92" s="8"/>
      <c r="B92" s="3"/>
      <c r="C92" s="13"/>
      <c r="D92" s="3"/>
      <c r="E92" s="3"/>
    </row>
    <row r="93" spans="1:6" x14ac:dyDescent="0.2">
      <c r="A93" s="3"/>
      <c r="B93" s="3"/>
      <c r="C93" s="13"/>
      <c r="D93" s="3"/>
      <c r="E93" s="3"/>
    </row>
    <row r="94" spans="1:6" x14ac:dyDescent="0.2">
      <c r="A94" s="3"/>
      <c r="B94" s="3"/>
      <c r="C94" s="13"/>
      <c r="D94" s="3"/>
      <c r="E94" s="3"/>
    </row>
    <row r="95" spans="1:6" x14ac:dyDescent="0.2">
      <c r="A95" s="3"/>
      <c r="B95" s="3"/>
      <c r="C95" s="13"/>
      <c r="D95" s="3"/>
      <c r="E95" s="3"/>
    </row>
    <row r="96" spans="1:6" x14ac:dyDescent="0.2">
      <c r="A96" s="3"/>
      <c r="B96" s="3"/>
      <c r="C96" s="13"/>
      <c r="D96" s="3"/>
      <c r="E96" s="3"/>
    </row>
    <row r="97" spans="1:5" x14ac:dyDescent="0.2">
      <c r="A97" s="8"/>
      <c r="B97" s="13"/>
      <c r="C97" s="13"/>
      <c r="D97" s="3"/>
      <c r="E97" s="3"/>
    </row>
    <row r="98" spans="1:5" x14ac:dyDescent="0.2">
      <c r="A98" s="3"/>
      <c r="B98" s="13"/>
      <c r="C98" s="13"/>
      <c r="D98" s="3"/>
      <c r="E98" s="3"/>
    </row>
    <row r="99" spans="1:5" x14ac:dyDescent="0.2">
      <c r="A99" s="3"/>
      <c r="B99" s="13"/>
      <c r="C99" s="13"/>
      <c r="D99" s="3"/>
      <c r="E99" s="3"/>
    </row>
    <row r="100" spans="1:5" x14ac:dyDescent="0.2">
      <c r="A100" s="3"/>
      <c r="B100" s="13"/>
      <c r="C100" s="13"/>
      <c r="D100" s="3"/>
      <c r="E100" s="3"/>
    </row>
    <row r="101" spans="1:5" x14ac:dyDescent="0.2">
      <c r="A101" s="3"/>
      <c r="B101" s="13"/>
      <c r="C101" s="13"/>
      <c r="D101" s="3"/>
      <c r="E101" s="3"/>
    </row>
    <row r="102" spans="1:5" x14ac:dyDescent="0.2">
      <c r="A102" s="8"/>
      <c r="B102" s="13"/>
      <c r="C102" s="13"/>
      <c r="D102" s="3"/>
      <c r="E102" s="3"/>
    </row>
    <row r="103" spans="1:5" x14ac:dyDescent="0.2">
      <c r="A103" s="3"/>
      <c r="B103" s="13"/>
      <c r="C103" s="13"/>
      <c r="D103" s="3"/>
      <c r="E103" s="3"/>
    </row>
    <row r="104" spans="1:5" x14ac:dyDescent="0.2">
      <c r="A104" s="3"/>
      <c r="B104" s="13"/>
      <c r="C104" s="13"/>
      <c r="D104" s="3"/>
      <c r="E104" s="3"/>
    </row>
    <row r="105" spans="1:5" x14ac:dyDescent="0.2">
      <c r="A105" s="3"/>
      <c r="B105" s="13"/>
      <c r="C105" s="13"/>
      <c r="D105" s="3"/>
      <c r="E105" s="3"/>
    </row>
    <row r="106" spans="1:5" x14ac:dyDescent="0.2">
      <c r="A106" s="3"/>
      <c r="B106" s="13"/>
      <c r="C106" s="13"/>
      <c r="D106" s="3"/>
      <c r="E106" s="3"/>
    </row>
    <row r="107" spans="1:5" x14ac:dyDescent="0.2">
      <c r="A107" s="3"/>
      <c r="B107" s="13"/>
      <c r="C107" s="13"/>
      <c r="D107" s="3"/>
      <c r="E107" s="3"/>
    </row>
    <row r="108" spans="1:5" x14ac:dyDescent="0.2">
      <c r="A108" s="4"/>
      <c r="B108" s="3"/>
      <c r="C108" s="13"/>
      <c r="D108" s="3"/>
      <c r="E108" s="3"/>
    </row>
    <row r="109" spans="1:5" x14ac:dyDescent="0.2">
      <c r="A109" s="3"/>
      <c r="B109" s="3"/>
      <c r="C109" s="13"/>
      <c r="D109" s="3"/>
      <c r="E109" s="3"/>
    </row>
    <row r="110" spans="1:5" x14ac:dyDescent="0.2">
      <c r="A110" s="3"/>
      <c r="B110" s="3"/>
      <c r="C110" s="13"/>
      <c r="D110" s="3"/>
      <c r="E110" s="3"/>
    </row>
    <row r="111" spans="1:5" x14ac:dyDescent="0.2">
      <c r="A111" s="3"/>
      <c r="B111" s="3"/>
      <c r="C111" s="13"/>
      <c r="D111" s="3"/>
      <c r="E111" s="3"/>
    </row>
    <row r="112" spans="1:5" x14ac:dyDescent="0.2">
      <c r="A112" s="3"/>
      <c r="B112" s="3"/>
      <c r="C112" s="13"/>
      <c r="D112" s="3"/>
      <c r="E112" s="3"/>
    </row>
    <row r="113" spans="1:5" x14ac:dyDescent="0.2">
      <c r="A113" s="3"/>
      <c r="B113" s="3"/>
      <c r="C113" s="13"/>
      <c r="D113" s="3"/>
      <c r="E113" s="3"/>
    </row>
    <row r="114" spans="1:5" x14ac:dyDescent="0.2">
      <c r="A114" s="8"/>
      <c r="B114" s="3"/>
      <c r="C114" s="13"/>
      <c r="D114" s="3"/>
      <c r="E114" s="3"/>
    </row>
    <row r="115" spans="1:5" x14ac:dyDescent="0.2">
      <c r="A115" s="3"/>
      <c r="B115" s="3"/>
      <c r="C115" s="13"/>
      <c r="D115" s="3"/>
      <c r="E115" s="3"/>
    </row>
    <row r="116" spans="1:5" x14ac:dyDescent="0.2">
      <c r="A116" s="3"/>
      <c r="B116" s="3"/>
      <c r="C116" s="13"/>
      <c r="D116" s="3"/>
      <c r="E116" s="3"/>
    </row>
    <row r="117" spans="1:5" x14ac:dyDescent="0.2">
      <c r="A117" s="3"/>
      <c r="B117" s="3"/>
      <c r="C117" s="13"/>
      <c r="D117" s="3"/>
      <c r="E117" s="3"/>
    </row>
    <row r="118" spans="1:5" x14ac:dyDescent="0.2">
      <c r="A118" s="3"/>
      <c r="B118" s="3"/>
      <c r="C118" s="13"/>
      <c r="D118" s="3"/>
      <c r="E118" s="3"/>
    </row>
    <row r="119" spans="1:5" x14ac:dyDescent="0.2">
      <c r="A119" s="8"/>
      <c r="B119" s="13"/>
      <c r="C119" s="13"/>
      <c r="D119" s="3"/>
      <c r="E119" s="3"/>
    </row>
    <row r="120" spans="1:5" x14ac:dyDescent="0.2">
      <c r="A120" s="3"/>
      <c r="B120" s="13"/>
      <c r="C120" s="13"/>
      <c r="D120" s="3"/>
      <c r="E120" s="3"/>
    </row>
    <row r="121" spans="1:5" x14ac:dyDescent="0.2">
      <c r="A121" s="3"/>
      <c r="B121" s="13"/>
      <c r="C121" s="13"/>
      <c r="D121" s="3"/>
      <c r="E121" s="3"/>
    </row>
    <row r="122" spans="1:5" x14ac:dyDescent="0.2">
      <c r="A122" s="3"/>
      <c r="B122" s="13"/>
      <c r="C122" s="13"/>
      <c r="D122" s="3"/>
      <c r="E122" s="3"/>
    </row>
    <row r="123" spans="1:5" x14ac:dyDescent="0.2">
      <c r="A123" s="3"/>
      <c r="B123" s="13"/>
      <c r="C123" s="13"/>
      <c r="D123" s="3"/>
      <c r="E123" s="3"/>
    </row>
    <row r="124" spans="1:5" x14ac:dyDescent="0.2">
      <c r="A124" s="8"/>
      <c r="B124" s="13"/>
      <c r="C124" s="13"/>
      <c r="D124" s="3"/>
      <c r="E124" s="3"/>
    </row>
    <row r="125" spans="1:5" x14ac:dyDescent="0.2">
      <c r="A125" s="3"/>
      <c r="B125" s="13"/>
      <c r="C125" s="13"/>
      <c r="D125" s="3"/>
      <c r="E125" s="3"/>
    </row>
    <row r="126" spans="1:5" x14ac:dyDescent="0.2">
      <c r="A126" s="3"/>
      <c r="B126" s="13"/>
      <c r="C126" s="13"/>
      <c r="D126" s="3"/>
      <c r="E126" s="3"/>
    </row>
    <row r="127" spans="1:5" x14ac:dyDescent="0.2">
      <c r="A127" s="3"/>
      <c r="B127" s="13"/>
      <c r="C127" s="13"/>
      <c r="D127" s="3"/>
      <c r="E127" s="3"/>
    </row>
    <row r="128" spans="1:5" x14ac:dyDescent="0.2">
      <c r="A128" s="3"/>
      <c r="B128" s="13"/>
      <c r="C128" s="13"/>
      <c r="D128" s="3"/>
      <c r="E128" s="3"/>
    </row>
    <row r="129" spans="1:5" x14ac:dyDescent="0.2">
      <c r="A129" s="3"/>
      <c r="B129" s="13"/>
      <c r="C129" s="13"/>
      <c r="D129" s="3"/>
      <c r="E129" s="3"/>
    </row>
    <row r="130" spans="1:5" x14ac:dyDescent="0.2">
      <c r="A130" s="4"/>
      <c r="B130" s="3"/>
      <c r="C130" s="13"/>
      <c r="D130" s="3"/>
      <c r="E130" s="3"/>
    </row>
    <row r="131" spans="1:5" x14ac:dyDescent="0.2">
      <c r="A131" s="3"/>
      <c r="B131" s="3"/>
      <c r="C131" s="13"/>
      <c r="D131" s="3"/>
      <c r="E131" s="3"/>
    </row>
    <row r="132" spans="1:5" x14ac:dyDescent="0.2">
      <c r="A132" s="3"/>
      <c r="B132" s="3"/>
      <c r="C132" s="13"/>
      <c r="D132" s="3"/>
      <c r="E132" s="3"/>
    </row>
    <row r="133" spans="1:5" x14ac:dyDescent="0.2">
      <c r="A133" s="3"/>
      <c r="B133" s="3"/>
      <c r="C133" s="13"/>
      <c r="D133" s="3"/>
      <c r="E133" s="3"/>
    </row>
    <row r="134" spans="1:5" x14ac:dyDescent="0.2">
      <c r="A134" s="3"/>
      <c r="B134" s="3"/>
      <c r="C134" s="13"/>
      <c r="D134" s="3"/>
      <c r="E134" s="3"/>
    </row>
    <row r="135" spans="1:5" x14ac:dyDescent="0.2">
      <c r="A135" s="3"/>
      <c r="B135" s="3"/>
      <c r="C135" s="13"/>
      <c r="D135" s="3"/>
      <c r="E135" s="3"/>
    </row>
    <row r="136" spans="1:5" x14ac:dyDescent="0.2">
      <c r="A136" s="8"/>
      <c r="B136" s="3"/>
      <c r="C136" s="13"/>
      <c r="D136" s="3"/>
      <c r="E136" s="3"/>
    </row>
    <row r="137" spans="1:5" x14ac:dyDescent="0.2">
      <c r="A137" s="3"/>
      <c r="B137" s="3"/>
      <c r="C137" s="13"/>
      <c r="D137" s="3"/>
      <c r="E137" s="3"/>
    </row>
    <row r="138" spans="1:5" x14ac:dyDescent="0.2">
      <c r="A138" s="3"/>
      <c r="B138" s="3"/>
      <c r="C138" s="13"/>
      <c r="D138" s="3"/>
      <c r="E138" s="3"/>
    </row>
    <row r="139" spans="1:5" x14ac:dyDescent="0.2">
      <c r="A139" s="3"/>
      <c r="B139" s="3"/>
      <c r="C139" s="13"/>
      <c r="D139" s="3"/>
      <c r="E139" s="3"/>
    </row>
    <row r="140" spans="1:5" x14ac:dyDescent="0.2">
      <c r="A140" s="3"/>
      <c r="B140" s="3"/>
      <c r="C140" s="13"/>
      <c r="D140" s="3"/>
      <c r="E140" s="3"/>
    </row>
    <row r="141" spans="1:5" x14ac:dyDescent="0.2">
      <c r="A141" s="8"/>
      <c r="B141" s="13"/>
      <c r="C141" s="13"/>
      <c r="D141" s="3"/>
      <c r="E141" s="3"/>
    </row>
    <row r="142" spans="1:5" x14ac:dyDescent="0.2">
      <c r="A142" s="3"/>
      <c r="B142" s="13"/>
      <c r="C142" s="13"/>
      <c r="D142" s="3"/>
      <c r="E142" s="3"/>
    </row>
    <row r="143" spans="1:5" x14ac:dyDescent="0.2">
      <c r="A143" s="3"/>
      <c r="B143" s="13"/>
      <c r="C143" s="13"/>
      <c r="D143" s="3"/>
      <c r="E143" s="3"/>
    </row>
    <row r="144" spans="1:5" x14ac:dyDescent="0.2">
      <c r="A144" s="3"/>
      <c r="B144" s="13"/>
      <c r="C144" s="13"/>
      <c r="D144" s="3"/>
      <c r="E144" s="3"/>
    </row>
    <row r="145" spans="1:5" x14ac:dyDescent="0.2">
      <c r="A145" s="3"/>
      <c r="B145" s="13"/>
      <c r="C145" s="13"/>
      <c r="D145" s="3"/>
      <c r="E145" s="3"/>
    </row>
    <row r="146" spans="1:5" x14ac:dyDescent="0.2">
      <c r="A146" s="8"/>
      <c r="B146" s="13"/>
      <c r="C146" s="13"/>
      <c r="D146" s="3"/>
      <c r="E146" s="3"/>
    </row>
    <row r="147" spans="1:5" x14ac:dyDescent="0.2">
      <c r="A147" s="3"/>
      <c r="B147" s="13"/>
      <c r="C147" s="13"/>
      <c r="D147" s="3"/>
      <c r="E147" s="3"/>
    </row>
    <row r="148" spans="1:5" x14ac:dyDescent="0.2">
      <c r="A148" s="3"/>
      <c r="B148" s="13"/>
      <c r="C148" s="13"/>
      <c r="D148" s="3"/>
      <c r="E148" s="3"/>
    </row>
    <row r="149" spans="1:5" x14ac:dyDescent="0.2">
      <c r="A149" s="3"/>
      <c r="B149" s="13"/>
      <c r="C149" s="13"/>
      <c r="D149" s="3"/>
      <c r="E149" s="3"/>
    </row>
    <row r="150" spans="1:5" x14ac:dyDescent="0.2">
      <c r="A150" s="3"/>
      <c r="B150" s="13"/>
      <c r="C150" s="13"/>
      <c r="D150" s="3"/>
      <c r="E150" s="3"/>
    </row>
    <row r="151" spans="1:5" x14ac:dyDescent="0.2">
      <c r="A151" s="3"/>
      <c r="B151" s="13"/>
      <c r="C151" s="13"/>
      <c r="D151" s="3"/>
      <c r="E151" s="3"/>
    </row>
    <row r="152" spans="1:5" x14ac:dyDescent="0.2">
      <c r="A152" s="4"/>
      <c r="B152" s="13"/>
      <c r="C152" s="13"/>
      <c r="D152" s="3"/>
      <c r="E152" s="3"/>
    </row>
    <row r="153" spans="1:5" x14ac:dyDescent="0.2">
      <c r="A153" s="3"/>
      <c r="B153" s="13"/>
      <c r="C153" s="13"/>
      <c r="D153" s="3"/>
      <c r="E153" s="3"/>
    </row>
    <row r="154" spans="1:5" x14ac:dyDescent="0.2">
      <c r="A154" s="3"/>
      <c r="B154" s="13"/>
      <c r="C154" s="13"/>
      <c r="D154" s="3"/>
      <c r="E154" s="3"/>
    </row>
    <row r="155" spans="1:5" x14ac:dyDescent="0.2">
      <c r="A155" s="3"/>
      <c r="B155" s="13"/>
      <c r="C155" s="13"/>
      <c r="D155" s="3"/>
      <c r="E155" s="3"/>
    </row>
    <row r="156" spans="1:5" x14ac:dyDescent="0.2">
      <c r="A156" s="4"/>
      <c r="B156" s="13"/>
      <c r="C156" s="13"/>
      <c r="D156" s="3"/>
      <c r="E156" s="3"/>
    </row>
    <row r="157" spans="1:5" x14ac:dyDescent="0.2">
      <c r="A157" s="3"/>
      <c r="B157" s="13"/>
      <c r="C157" s="13"/>
      <c r="D157" s="3"/>
      <c r="E157" s="3"/>
    </row>
    <row r="158" spans="1:5" x14ac:dyDescent="0.2">
      <c r="A158" s="9"/>
      <c r="B158" s="13"/>
      <c r="C158" s="13"/>
      <c r="D158" s="3"/>
      <c r="E158" s="3"/>
    </row>
    <row r="159" spans="1:5" x14ac:dyDescent="0.2">
      <c r="A159" s="3"/>
      <c r="B159" s="13"/>
      <c r="C159" s="13"/>
      <c r="D159" s="3"/>
      <c r="E159" s="3"/>
    </row>
    <row r="160" spans="1:5" x14ac:dyDescent="0.2">
      <c r="A160" s="3"/>
      <c r="B160" s="13"/>
      <c r="C160" s="13"/>
      <c r="D160" s="3"/>
      <c r="E160" s="3"/>
    </row>
    <row r="161" spans="1:6" x14ac:dyDescent="0.2">
      <c r="A161" s="3"/>
      <c r="B161" s="13"/>
      <c r="C161" s="13"/>
      <c r="D161" s="3"/>
      <c r="E161" s="3"/>
    </row>
    <row r="162" spans="1:6" x14ac:dyDescent="0.2">
      <c r="A162" s="4"/>
      <c r="B162" s="13"/>
      <c r="C162" s="13"/>
      <c r="D162" s="3"/>
      <c r="E162" s="3"/>
    </row>
    <row r="163" spans="1:6" x14ac:dyDescent="0.2">
      <c r="A163" s="3"/>
      <c r="B163" s="13"/>
      <c r="C163" s="13"/>
      <c r="D163" s="3"/>
      <c r="E163" s="3"/>
    </row>
    <row r="164" spans="1:6" x14ac:dyDescent="0.2">
      <c r="A164" s="3"/>
      <c r="B164" s="13"/>
      <c r="C164" s="13"/>
      <c r="D164" s="3"/>
      <c r="E164" s="3"/>
    </row>
    <row r="165" spans="1:6" x14ac:dyDescent="0.2">
      <c r="A165" s="3"/>
      <c r="B165" s="13"/>
      <c r="C165" s="13"/>
      <c r="D165" s="3"/>
      <c r="E165" s="3"/>
    </row>
    <row r="166" spans="1:6" x14ac:dyDescent="0.2">
      <c r="A166" s="4"/>
      <c r="B166" s="13"/>
      <c r="C166" s="13"/>
      <c r="D166" s="3"/>
      <c r="E166" s="5"/>
      <c r="F166" s="2"/>
    </row>
    <row r="167" spans="1:6" x14ac:dyDescent="0.2">
      <c r="A167" s="3"/>
      <c r="B167" s="13"/>
      <c r="C167" s="13"/>
      <c r="D167" s="3"/>
      <c r="E167" s="3"/>
    </row>
    <row r="168" spans="1:6" x14ac:dyDescent="0.2">
      <c r="A168" s="3"/>
      <c r="B168" s="13"/>
      <c r="C168" s="13"/>
      <c r="D168" s="3"/>
      <c r="E168" s="3"/>
    </row>
    <row r="169" spans="1:6" x14ac:dyDescent="0.2">
      <c r="A169" s="3"/>
      <c r="B169" s="13"/>
      <c r="C169" s="13"/>
      <c r="D169" s="3"/>
      <c r="E169" s="3"/>
    </row>
    <row r="170" spans="1:6" x14ac:dyDescent="0.2">
      <c r="A170" s="4"/>
      <c r="B170" s="13"/>
      <c r="C170" s="13"/>
      <c r="D170" s="3"/>
      <c r="E170" s="5"/>
    </row>
    <row r="171" spans="1:6" x14ac:dyDescent="0.2">
      <c r="A171" s="3"/>
      <c r="B171" s="13"/>
      <c r="C171" s="13"/>
      <c r="D171" s="3"/>
      <c r="E171" s="5"/>
    </row>
    <row r="172" spans="1:6" x14ac:dyDescent="0.2">
      <c r="A172" s="3"/>
      <c r="B172" s="13"/>
      <c r="C172" s="13"/>
      <c r="D172" s="3"/>
      <c r="E172" s="5"/>
    </row>
    <row r="173" spans="1:6" x14ac:dyDescent="0.2">
      <c r="A173" s="3"/>
      <c r="B173" s="13"/>
      <c r="C173" s="13"/>
      <c r="D173" s="3"/>
      <c r="E173" s="3"/>
      <c r="F173" s="7"/>
    </row>
    <row r="174" spans="1:6" x14ac:dyDescent="0.2">
      <c r="A174" s="4"/>
      <c r="B174" s="13"/>
      <c r="C174" s="13"/>
      <c r="D174" s="3"/>
      <c r="E174" s="9"/>
    </row>
    <row r="175" spans="1:6" x14ac:dyDescent="0.2">
      <c r="A175" s="3"/>
      <c r="B175" s="13"/>
      <c r="C175" s="13"/>
      <c r="D175" s="3"/>
      <c r="E175" s="9"/>
    </row>
    <row r="176" spans="1:6" x14ac:dyDescent="0.2">
      <c r="A176" s="3"/>
      <c r="B176" s="13"/>
      <c r="C176" s="13"/>
      <c r="D176" s="3"/>
      <c r="E176" s="9"/>
    </row>
    <row r="177" spans="1:10" x14ac:dyDescent="0.2">
      <c r="A177" s="3"/>
      <c r="B177" s="13"/>
      <c r="C177" s="13"/>
      <c r="D177" s="3"/>
      <c r="E177" s="3"/>
      <c r="F177" s="2"/>
    </row>
    <row r="178" spans="1:10" x14ac:dyDescent="0.2">
      <c r="A178" s="8"/>
      <c r="B178" s="13"/>
      <c r="C178" s="13"/>
      <c r="D178" s="3"/>
      <c r="E178" s="5"/>
    </row>
    <row r="179" spans="1:10" x14ac:dyDescent="0.2">
      <c r="A179" s="9"/>
      <c r="B179" s="13"/>
      <c r="C179" s="13"/>
      <c r="D179" s="3"/>
      <c r="E179" s="3"/>
    </row>
    <row r="180" spans="1:10" x14ac:dyDescent="0.2">
      <c r="A180" s="9"/>
      <c r="B180" s="13"/>
      <c r="C180" s="13"/>
      <c r="D180" s="3"/>
      <c r="E180" s="4"/>
    </row>
    <row r="181" spans="1:10" x14ac:dyDescent="0.2">
      <c r="A181" s="9"/>
      <c r="B181" s="13"/>
      <c r="C181" s="13"/>
      <c r="D181" s="3"/>
      <c r="E181" s="3"/>
    </row>
    <row r="182" spans="1:10" x14ac:dyDescent="0.2">
      <c r="A182" s="3"/>
      <c r="B182" s="13"/>
      <c r="C182" s="13"/>
      <c r="D182" s="3"/>
      <c r="E182" s="3"/>
    </row>
    <row r="183" spans="1:10" x14ac:dyDescent="0.2">
      <c r="A183" s="4"/>
      <c r="B183" s="13"/>
      <c r="C183" s="13"/>
      <c r="D183" s="3"/>
      <c r="E183" s="3"/>
    </row>
    <row r="184" spans="1:10" x14ac:dyDescent="0.2">
      <c r="A184" s="3"/>
      <c r="B184" s="13"/>
      <c r="C184" s="13"/>
      <c r="D184" s="3"/>
      <c r="E184" s="3"/>
    </row>
    <row r="185" spans="1:10" x14ac:dyDescent="0.2">
      <c r="A185" s="3"/>
      <c r="B185" s="13"/>
      <c r="C185" s="13"/>
      <c r="D185" s="3"/>
      <c r="E185" s="3"/>
    </row>
    <row r="186" spans="1:10" x14ac:dyDescent="0.2">
      <c r="A186" s="3"/>
      <c r="B186" s="13"/>
      <c r="C186" s="13"/>
      <c r="D186" s="3"/>
      <c r="E186" s="3"/>
    </row>
    <row r="187" spans="1:10" x14ac:dyDescent="0.2">
      <c r="A187" s="8"/>
      <c r="B187" s="13"/>
      <c r="C187" s="13"/>
      <c r="D187" s="3"/>
      <c r="E187" s="3"/>
    </row>
    <row r="188" spans="1:10" x14ac:dyDescent="0.2">
      <c r="A188" s="3"/>
      <c r="B188" s="13"/>
      <c r="C188" s="13"/>
      <c r="D188" s="3"/>
      <c r="E188" s="3"/>
    </row>
    <row r="189" spans="1:10" x14ac:dyDescent="0.2">
      <c r="A189" s="3"/>
      <c r="B189" s="13"/>
      <c r="C189" s="13"/>
      <c r="D189" s="3"/>
      <c r="E189" s="3"/>
    </row>
    <row r="190" spans="1:10" x14ac:dyDescent="0.2">
      <c r="A190" s="4"/>
      <c r="B190" s="13"/>
      <c r="C190" s="13"/>
      <c r="D190" s="3"/>
      <c r="E190" s="8"/>
      <c r="F190" s="6"/>
      <c r="G190" s="6"/>
      <c r="H190" s="6"/>
    </row>
    <row r="191" spans="1:10" x14ac:dyDescent="0.2">
      <c r="A191" s="3"/>
      <c r="B191" s="13"/>
      <c r="C191" s="13"/>
      <c r="D191" s="3"/>
      <c r="E191" s="9"/>
      <c r="F191" s="6"/>
      <c r="G191" s="6"/>
      <c r="H191" s="6"/>
    </row>
    <row r="192" spans="1:10" x14ac:dyDescent="0.2">
      <c r="A192" s="3"/>
      <c r="B192" s="13"/>
      <c r="C192" s="13"/>
      <c r="D192" s="3"/>
      <c r="E192" s="9"/>
      <c r="F192" s="6"/>
      <c r="G192" s="6"/>
      <c r="H192" s="6"/>
      <c r="I192" s="6"/>
      <c r="J192" s="6"/>
    </row>
    <row r="193" spans="1:10" x14ac:dyDescent="0.2">
      <c r="A193" s="3"/>
      <c r="B193" s="13"/>
      <c r="C193" s="13"/>
      <c r="D193" s="3"/>
      <c r="E193" s="3"/>
      <c r="I193" s="6"/>
      <c r="J193" s="6"/>
    </row>
    <row r="194" spans="1:10" x14ac:dyDescent="0.2">
      <c r="A194" s="3"/>
      <c r="B194" s="13"/>
      <c r="C194" s="3"/>
      <c r="D194" s="3"/>
      <c r="E194" s="3"/>
      <c r="I194" s="6"/>
      <c r="J194" s="6"/>
    </row>
    <row r="195" spans="1:10" x14ac:dyDescent="0.2">
      <c r="A195" s="3"/>
      <c r="B195" s="13"/>
      <c r="C195" s="3"/>
      <c r="D195" s="3"/>
      <c r="E195" s="4"/>
    </row>
    <row r="196" spans="1:10" x14ac:dyDescent="0.2">
      <c r="A196" s="4"/>
      <c r="B196" s="13"/>
      <c r="C196" s="3"/>
      <c r="D196" s="3"/>
      <c r="E196" s="5"/>
    </row>
    <row r="197" spans="1:10" x14ac:dyDescent="0.2">
      <c r="A197" s="4"/>
      <c r="B197" s="13"/>
      <c r="C197" s="3"/>
      <c r="D197" s="3"/>
      <c r="E197" s="3"/>
    </row>
    <row r="198" spans="1:10" x14ac:dyDescent="0.2">
      <c r="A198" s="4"/>
      <c r="B198" s="3"/>
      <c r="C198" s="3"/>
      <c r="D198" s="3"/>
      <c r="E198" s="3"/>
    </row>
    <row r="199" spans="1:10" x14ac:dyDescent="0.2">
      <c r="A199" s="4"/>
      <c r="B199" s="3"/>
      <c r="C199" s="3"/>
      <c r="D199" s="3"/>
      <c r="E199" s="5"/>
    </row>
    <row r="200" spans="1:10" x14ac:dyDescent="0.2">
      <c r="A200" s="3"/>
      <c r="B200" s="3"/>
      <c r="C200" s="3"/>
      <c r="D200" s="3"/>
      <c r="E200" s="3"/>
    </row>
    <row r="201" spans="1:10" x14ac:dyDescent="0.2">
      <c r="A201" s="3"/>
      <c r="B201" s="3"/>
      <c r="C201" s="3"/>
      <c r="D201" s="3"/>
      <c r="E201" s="3"/>
    </row>
    <row r="202" spans="1:10" x14ac:dyDescent="0.2">
      <c r="A202" s="4"/>
      <c r="B202" s="3"/>
      <c r="C202" s="3"/>
      <c r="D202" s="3"/>
      <c r="E202" s="4"/>
    </row>
    <row r="203" spans="1:10" x14ac:dyDescent="0.2">
      <c r="A203" s="3"/>
      <c r="B203" s="3"/>
      <c r="C203" s="3"/>
      <c r="D203" s="3"/>
      <c r="E203" s="3"/>
    </row>
    <row r="204" spans="1:10" x14ac:dyDescent="0.2">
      <c r="A204" s="14"/>
      <c r="B204" s="3"/>
      <c r="C204" s="3"/>
      <c r="D204" s="3"/>
      <c r="E204" s="8"/>
    </row>
    <row r="205" spans="1:10" x14ac:dyDescent="0.2">
      <c r="A205" s="3"/>
      <c r="B205" s="3"/>
      <c r="C205" s="3"/>
      <c r="D205" s="3"/>
      <c r="E205" s="3"/>
    </row>
    <row r="206" spans="1:10" x14ac:dyDescent="0.2">
      <c r="A206" s="3"/>
      <c r="B206" s="3"/>
      <c r="C206" s="3"/>
      <c r="D206" s="3"/>
      <c r="E206" s="3"/>
      <c r="F206" s="7"/>
    </row>
    <row r="207" spans="1:10" x14ac:dyDescent="0.2">
      <c r="A207" s="3"/>
      <c r="B207" s="3"/>
      <c r="C207" s="3"/>
      <c r="D207" s="3"/>
      <c r="E207" s="3"/>
    </row>
    <row r="208" spans="1:10" x14ac:dyDescent="0.2">
      <c r="A208" s="3"/>
      <c r="B208" s="3"/>
      <c r="C208" s="3"/>
      <c r="D208" s="3"/>
      <c r="E208" s="3"/>
    </row>
    <row r="209" spans="1:11" x14ac:dyDescent="0.2">
      <c r="A209" s="3"/>
      <c r="B209" s="3"/>
      <c r="C209" s="3"/>
      <c r="D209" s="3"/>
      <c r="E209" s="3"/>
    </row>
    <row r="210" spans="1:11" x14ac:dyDescent="0.2">
      <c r="D210" s="3"/>
      <c r="E210" s="4"/>
    </row>
    <row r="211" spans="1:11" x14ac:dyDescent="0.2">
      <c r="A211" s="1"/>
      <c r="D211" s="3"/>
      <c r="E211" s="3"/>
    </row>
    <row r="212" spans="1:11" x14ac:dyDescent="0.2">
      <c r="D212" s="3"/>
      <c r="E212" s="3"/>
      <c r="H212" s="3"/>
    </row>
    <row r="213" spans="1:11" x14ac:dyDescent="0.2">
      <c r="D213" s="3"/>
      <c r="E213" s="3"/>
      <c r="H213" s="3"/>
    </row>
    <row r="214" spans="1:11" x14ac:dyDescent="0.2">
      <c r="A214" s="2"/>
      <c r="D214" s="3"/>
      <c r="E214" s="3"/>
      <c r="H214" s="3"/>
    </row>
    <row r="215" spans="1:11" x14ac:dyDescent="0.2">
      <c r="D215" s="3"/>
      <c r="E215" s="4"/>
      <c r="F215" s="3"/>
      <c r="G215" s="3"/>
      <c r="H215" s="3"/>
      <c r="I215" s="3"/>
      <c r="J215" s="3"/>
      <c r="K215" s="3"/>
    </row>
    <row r="216" spans="1:11" x14ac:dyDescent="0.2">
      <c r="D216" s="3"/>
      <c r="E216" s="4"/>
      <c r="F216" s="3"/>
      <c r="G216" s="3"/>
      <c r="H216" s="3"/>
      <c r="I216" s="3"/>
      <c r="J216" s="3"/>
      <c r="K216" s="3"/>
    </row>
    <row r="217" spans="1:11" x14ac:dyDescent="0.2">
      <c r="A217" s="2"/>
      <c r="D217" s="3"/>
      <c r="E217" s="5"/>
      <c r="F217" s="3"/>
      <c r="G217" s="3"/>
      <c r="H217" s="3"/>
      <c r="I217" s="3"/>
      <c r="J217" s="3"/>
      <c r="K217" s="3"/>
    </row>
    <row r="218" spans="1:11" x14ac:dyDescent="0.2">
      <c r="D218" s="3"/>
      <c r="E218" s="4"/>
    </row>
    <row r="219" spans="1:11" x14ac:dyDescent="0.2">
      <c r="D219" s="3"/>
      <c r="E219" s="3"/>
    </row>
    <row r="220" spans="1:11" x14ac:dyDescent="0.2">
      <c r="D220" s="3"/>
      <c r="E220" s="14"/>
    </row>
    <row r="221" spans="1:11" x14ac:dyDescent="0.2">
      <c r="D221" s="3"/>
      <c r="E221" s="4"/>
    </row>
    <row r="222" spans="1:11" x14ac:dyDescent="0.2">
      <c r="D222" s="3"/>
      <c r="E222" s="4"/>
    </row>
    <row r="223" spans="1:11" x14ac:dyDescent="0.2">
      <c r="D223" s="3"/>
      <c r="E223" s="3"/>
    </row>
    <row r="225" spans="1:6" x14ac:dyDescent="0.2">
      <c r="A225" s="2"/>
    </row>
    <row r="229" spans="1:6" x14ac:dyDescent="0.2">
      <c r="E229" s="1"/>
    </row>
    <row r="237" spans="1:6" x14ac:dyDescent="0.2">
      <c r="F237" s="2"/>
    </row>
    <row r="238" spans="1:6" x14ac:dyDescent="0.2">
      <c r="F238" s="2"/>
    </row>
  </sheetData>
  <pageMargins left="0.35433070866141736" right="0.35433070866141736" top="0.59055118110236227" bottom="0.59055118110236227" header="0.51181102362204722" footer="0.51181102362204722"/>
  <pageSetup paperSize="9" scale="85" fitToHeight="0" orientation="portrait" r:id="rId1"/>
  <headerFooter alignWithMargins="0"/>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9"/>
  <dimension ref="A1:J273"/>
  <sheetViews>
    <sheetView topLeftCell="A85" workbookViewId="0">
      <selection activeCell="E163" sqref="E163"/>
    </sheetView>
  </sheetViews>
  <sheetFormatPr defaultColWidth="8.85546875" defaultRowHeight="12.75" x14ac:dyDescent="0.2"/>
  <cols>
    <col min="5" max="5" width="9.85546875" bestFit="1" customWidth="1"/>
    <col min="7" max="7" width="12.140625" bestFit="1" customWidth="1"/>
    <col min="9" max="9" width="12.140625" bestFit="1" customWidth="1"/>
  </cols>
  <sheetData>
    <row r="1" spans="1:10" ht="18" x14ac:dyDescent="0.25">
      <c r="A1" s="339" t="s">
        <v>75</v>
      </c>
      <c r="B1" s="340"/>
      <c r="C1" s="340"/>
      <c r="D1" s="340"/>
      <c r="E1" s="340"/>
      <c r="F1" s="340"/>
      <c r="G1" s="340"/>
      <c r="H1" s="340"/>
      <c r="I1" s="340"/>
      <c r="J1" s="341"/>
    </row>
    <row r="2" spans="1:10" x14ac:dyDescent="0.2">
      <c r="A2" s="342"/>
      <c r="B2" s="343"/>
      <c r="C2" s="343"/>
      <c r="D2" s="343"/>
      <c r="E2" s="343"/>
      <c r="F2" s="343"/>
      <c r="G2" s="343"/>
      <c r="H2" s="343"/>
      <c r="I2" s="343"/>
      <c r="J2" s="344"/>
    </row>
    <row r="3" spans="1:10" ht="15" x14ac:dyDescent="0.2">
      <c r="A3" s="345" t="s">
        <v>73</v>
      </c>
      <c r="B3" s="327"/>
      <c r="C3" s="145" t="s">
        <v>110</v>
      </c>
      <c r="D3" s="346" t="s">
        <v>111</v>
      </c>
      <c r="E3" s="347"/>
      <c r="F3" s="347"/>
      <c r="G3" s="347"/>
      <c r="H3" s="347"/>
      <c r="I3" s="347"/>
      <c r="J3" s="348"/>
    </row>
    <row r="4" spans="1:10" x14ac:dyDescent="0.2">
      <c r="A4" s="345" t="s">
        <v>74</v>
      </c>
      <c r="B4" s="327"/>
      <c r="C4" s="55" t="s">
        <v>112</v>
      </c>
      <c r="D4" s="349" t="s">
        <v>113</v>
      </c>
      <c r="E4" s="350"/>
      <c r="F4" s="350"/>
      <c r="G4" s="350"/>
      <c r="H4" s="350"/>
      <c r="I4" s="350"/>
      <c r="J4" s="351"/>
    </row>
    <row r="5" spans="1:10" x14ac:dyDescent="0.2">
      <c r="A5" s="333"/>
      <c r="B5" s="295"/>
      <c r="C5" s="295"/>
      <c r="D5" s="295"/>
      <c r="E5" s="295"/>
      <c r="F5" s="295"/>
      <c r="G5" s="295"/>
      <c r="H5" s="295"/>
      <c r="I5" s="295"/>
      <c r="J5" s="334"/>
    </row>
    <row r="6" spans="1:10" ht="15.75" x14ac:dyDescent="0.25">
      <c r="A6" s="335" t="s">
        <v>63</v>
      </c>
      <c r="B6" s="336"/>
      <c r="C6" s="137"/>
      <c r="D6" s="49"/>
      <c r="E6" s="49" t="s">
        <v>114</v>
      </c>
      <c r="F6" s="49"/>
      <c r="G6" s="49" t="s">
        <v>77</v>
      </c>
      <c r="H6" s="49"/>
      <c r="I6" s="57" t="s">
        <v>9</v>
      </c>
      <c r="J6" s="89" t="s">
        <v>36</v>
      </c>
    </row>
    <row r="7" spans="1:10" ht="13.5" x14ac:dyDescent="0.25">
      <c r="A7" s="337" t="s">
        <v>34</v>
      </c>
      <c r="B7" s="338"/>
      <c r="C7" s="69"/>
      <c r="D7" s="21"/>
      <c r="E7" s="22"/>
      <c r="F7" s="21"/>
      <c r="G7" s="22"/>
      <c r="H7" s="21"/>
      <c r="I7" s="23"/>
      <c r="J7" s="90"/>
    </row>
    <row r="8" spans="1:10" x14ac:dyDescent="0.2">
      <c r="A8" s="320" t="s">
        <v>78</v>
      </c>
      <c r="B8" s="311"/>
      <c r="C8" s="71" t="s">
        <v>83</v>
      </c>
      <c r="D8" s="21"/>
      <c r="E8" s="21"/>
      <c r="F8" s="21"/>
      <c r="G8" s="21"/>
      <c r="H8" s="21"/>
      <c r="I8" s="24"/>
      <c r="J8" s="91"/>
    </row>
    <row r="9" spans="1:10" x14ac:dyDescent="0.2">
      <c r="A9" s="92">
        <v>1</v>
      </c>
      <c r="B9" s="25" t="s">
        <v>80</v>
      </c>
      <c r="C9" s="25" t="s">
        <v>76</v>
      </c>
      <c r="D9" s="25" t="s">
        <v>79</v>
      </c>
      <c r="E9" s="27">
        <v>0</v>
      </c>
      <c r="F9" s="27"/>
      <c r="G9" s="27">
        <v>0</v>
      </c>
      <c r="H9" s="26"/>
      <c r="I9" s="28"/>
      <c r="J9" s="93"/>
    </row>
    <row r="10" spans="1:10" x14ac:dyDescent="0.2">
      <c r="A10" s="94">
        <v>2</v>
      </c>
      <c r="B10" s="25" t="s">
        <v>80</v>
      </c>
      <c r="C10" s="25" t="s">
        <v>76</v>
      </c>
      <c r="D10" s="25" t="s">
        <v>79</v>
      </c>
      <c r="E10" s="27">
        <v>0</v>
      </c>
      <c r="F10" s="27"/>
      <c r="G10" s="27">
        <v>0</v>
      </c>
      <c r="H10" s="26"/>
      <c r="I10" s="29"/>
      <c r="J10" s="95"/>
    </row>
    <row r="11" spans="1:10" x14ac:dyDescent="0.2">
      <c r="A11" s="94">
        <v>3</v>
      </c>
      <c r="B11" s="25" t="s">
        <v>80</v>
      </c>
      <c r="C11" s="25" t="s">
        <v>76</v>
      </c>
      <c r="D11" s="25" t="s">
        <v>79</v>
      </c>
      <c r="E11" s="27">
        <v>0</v>
      </c>
      <c r="F11" s="27"/>
      <c r="G11" s="27">
        <v>0</v>
      </c>
      <c r="H11" s="26"/>
      <c r="I11" s="29"/>
      <c r="J11" s="96"/>
    </row>
    <row r="12" spans="1:10" x14ac:dyDescent="0.2">
      <c r="A12" s="94">
        <v>4</v>
      </c>
      <c r="B12" s="25" t="s">
        <v>80</v>
      </c>
      <c r="C12" s="25" t="s">
        <v>76</v>
      </c>
      <c r="D12" s="25" t="s">
        <v>79</v>
      </c>
      <c r="E12" s="27">
        <v>0</v>
      </c>
      <c r="F12" s="27"/>
      <c r="G12" s="27">
        <v>0</v>
      </c>
      <c r="H12" s="26"/>
      <c r="I12" s="26"/>
      <c r="J12" s="93"/>
    </row>
    <row r="13" spans="1:10" x14ac:dyDescent="0.2">
      <c r="A13" s="94">
        <v>5</v>
      </c>
      <c r="B13" s="25" t="s">
        <v>80</v>
      </c>
      <c r="C13" s="25" t="s">
        <v>76</v>
      </c>
      <c r="D13" s="25" t="s">
        <v>79</v>
      </c>
      <c r="E13" s="27">
        <v>0</v>
      </c>
      <c r="F13" s="27"/>
      <c r="G13" s="27">
        <v>0</v>
      </c>
      <c r="H13" s="26"/>
      <c r="I13" s="26"/>
      <c r="J13" s="93"/>
    </row>
    <row r="14" spans="1:10" x14ac:dyDescent="0.2">
      <c r="A14" s="94">
        <v>6</v>
      </c>
      <c r="B14" s="25" t="s">
        <v>80</v>
      </c>
      <c r="C14" s="25" t="s">
        <v>76</v>
      </c>
      <c r="D14" s="25" t="s">
        <v>79</v>
      </c>
      <c r="E14" s="27">
        <v>0</v>
      </c>
      <c r="F14" s="27"/>
      <c r="G14" s="27">
        <v>0</v>
      </c>
      <c r="H14" s="26"/>
      <c r="I14" s="30"/>
      <c r="J14" s="97"/>
    </row>
    <row r="15" spans="1:10" x14ac:dyDescent="0.2">
      <c r="A15" s="94">
        <v>7</v>
      </c>
      <c r="B15" s="25" t="s">
        <v>80</v>
      </c>
      <c r="C15" s="25" t="s">
        <v>76</v>
      </c>
      <c r="D15" s="25" t="s">
        <v>79</v>
      </c>
      <c r="E15" s="27">
        <v>0</v>
      </c>
      <c r="F15" s="27"/>
      <c r="G15" s="27">
        <v>0</v>
      </c>
      <c r="H15" s="26"/>
      <c r="I15" s="26"/>
      <c r="J15" s="98"/>
    </row>
    <row r="16" spans="1:10" x14ac:dyDescent="0.2">
      <c r="A16" s="94">
        <v>8</v>
      </c>
      <c r="B16" s="25" t="s">
        <v>80</v>
      </c>
      <c r="C16" s="25" t="s">
        <v>76</v>
      </c>
      <c r="D16" s="25" t="s">
        <v>79</v>
      </c>
      <c r="E16" s="27">
        <v>0</v>
      </c>
      <c r="F16" s="27"/>
      <c r="G16" s="27">
        <v>0</v>
      </c>
      <c r="H16" s="26"/>
      <c r="I16" s="26"/>
      <c r="J16" s="98"/>
    </row>
    <row r="17" spans="1:10" x14ac:dyDescent="0.2">
      <c r="A17" s="94">
        <v>9</v>
      </c>
      <c r="B17" s="25" t="s">
        <v>80</v>
      </c>
      <c r="C17" s="25" t="s">
        <v>76</v>
      </c>
      <c r="D17" s="25" t="s">
        <v>79</v>
      </c>
      <c r="E17" s="27">
        <v>0</v>
      </c>
      <c r="F17" s="27"/>
      <c r="G17" s="27">
        <v>0</v>
      </c>
      <c r="H17" s="26"/>
      <c r="I17" s="26"/>
      <c r="J17" s="98"/>
    </row>
    <row r="18" spans="1:10" x14ac:dyDescent="0.2">
      <c r="A18" s="94">
        <v>10</v>
      </c>
      <c r="B18" s="25" t="s">
        <v>80</v>
      </c>
      <c r="C18" s="25" t="s">
        <v>76</v>
      </c>
      <c r="D18" s="25" t="s">
        <v>79</v>
      </c>
      <c r="E18" s="27">
        <v>0</v>
      </c>
      <c r="F18" s="27"/>
      <c r="G18" s="27">
        <v>0</v>
      </c>
      <c r="H18" s="26"/>
      <c r="I18" s="26"/>
      <c r="J18" s="98"/>
    </row>
    <row r="19" spans="1:10" x14ac:dyDescent="0.2">
      <c r="A19" s="310" t="s">
        <v>0</v>
      </c>
      <c r="B19" s="311"/>
      <c r="C19" s="70"/>
      <c r="D19" s="31"/>
      <c r="E19" s="32">
        <f>SUM(E9:E18)</f>
        <v>0</v>
      </c>
      <c r="F19" s="33"/>
      <c r="G19" s="32">
        <f>SUM(G9:G18)</f>
        <v>0</v>
      </c>
      <c r="H19" s="34"/>
      <c r="I19" s="33">
        <f>G19-E19</f>
        <v>0</v>
      </c>
      <c r="J19" s="99"/>
    </row>
    <row r="20" spans="1:10" x14ac:dyDescent="0.2">
      <c r="A20" s="320" t="s">
        <v>96</v>
      </c>
      <c r="B20" s="311"/>
      <c r="C20" s="71" t="s">
        <v>83</v>
      </c>
      <c r="D20" s="21"/>
      <c r="E20" s="21"/>
      <c r="F20" s="21"/>
      <c r="G20" s="21"/>
      <c r="H20" s="21"/>
      <c r="I20" s="35"/>
      <c r="J20" s="100"/>
    </row>
    <row r="21" spans="1:10" x14ac:dyDescent="0.2">
      <c r="A21" s="101">
        <v>1</v>
      </c>
      <c r="B21" s="25" t="s">
        <v>80</v>
      </c>
      <c r="C21" s="25" t="s">
        <v>76</v>
      </c>
      <c r="D21" s="25" t="s">
        <v>79</v>
      </c>
      <c r="E21" s="27">
        <v>0</v>
      </c>
      <c r="F21" s="27"/>
      <c r="G21" s="27">
        <v>0</v>
      </c>
      <c r="H21" s="26"/>
      <c r="I21" s="26"/>
      <c r="J21" s="98"/>
    </row>
    <row r="22" spans="1:10" x14ac:dyDescent="0.2">
      <c r="A22" s="101">
        <v>2</v>
      </c>
      <c r="B22" s="25" t="s">
        <v>80</v>
      </c>
      <c r="C22" s="25" t="s">
        <v>76</v>
      </c>
      <c r="D22" s="25" t="s">
        <v>79</v>
      </c>
      <c r="E22" s="27">
        <v>0</v>
      </c>
      <c r="F22" s="27"/>
      <c r="G22" s="27">
        <v>0</v>
      </c>
      <c r="H22" s="26"/>
      <c r="I22" s="26"/>
      <c r="J22" s="98"/>
    </row>
    <row r="23" spans="1:10" x14ac:dyDescent="0.2">
      <c r="A23" s="101">
        <v>3</v>
      </c>
      <c r="B23" s="25" t="s">
        <v>80</v>
      </c>
      <c r="C23" s="25" t="s">
        <v>76</v>
      </c>
      <c r="D23" s="25" t="s">
        <v>79</v>
      </c>
      <c r="E23" s="27">
        <v>0</v>
      </c>
      <c r="F23" s="27"/>
      <c r="G23" s="27">
        <v>0</v>
      </c>
      <c r="H23" s="26"/>
      <c r="I23" s="26"/>
      <c r="J23" s="98"/>
    </row>
    <row r="24" spans="1:10" x14ac:dyDescent="0.2">
      <c r="A24" s="101">
        <v>4</v>
      </c>
      <c r="B24" s="25" t="s">
        <v>80</v>
      </c>
      <c r="C24" s="25" t="s">
        <v>76</v>
      </c>
      <c r="D24" s="25" t="s">
        <v>79</v>
      </c>
      <c r="E24" s="27">
        <v>0</v>
      </c>
      <c r="F24" s="27"/>
      <c r="G24" s="27">
        <v>0</v>
      </c>
      <c r="H24" s="26"/>
      <c r="I24" s="26"/>
      <c r="J24" s="98"/>
    </row>
    <row r="25" spans="1:10" x14ac:dyDescent="0.2">
      <c r="A25" s="101">
        <v>5</v>
      </c>
      <c r="B25" s="25" t="s">
        <v>80</v>
      </c>
      <c r="C25" s="25" t="s">
        <v>76</v>
      </c>
      <c r="D25" s="25" t="s">
        <v>79</v>
      </c>
      <c r="E25" s="27">
        <v>0</v>
      </c>
      <c r="F25" s="27"/>
      <c r="G25" s="27">
        <v>0</v>
      </c>
      <c r="H25" s="26"/>
      <c r="I25" s="26"/>
      <c r="J25" s="98"/>
    </row>
    <row r="26" spans="1:10" x14ac:dyDescent="0.2">
      <c r="A26" s="101">
        <v>6</v>
      </c>
      <c r="B26" s="25" t="s">
        <v>80</v>
      </c>
      <c r="C26" s="25" t="s">
        <v>76</v>
      </c>
      <c r="D26" s="25" t="s">
        <v>79</v>
      </c>
      <c r="E26" s="27">
        <v>0</v>
      </c>
      <c r="F26" s="27"/>
      <c r="G26" s="27">
        <v>0</v>
      </c>
      <c r="H26" s="26"/>
      <c r="I26" s="26"/>
      <c r="J26" s="98"/>
    </row>
    <row r="27" spans="1:10" x14ac:dyDescent="0.2">
      <c r="A27" s="101">
        <v>7</v>
      </c>
      <c r="B27" s="25" t="s">
        <v>80</v>
      </c>
      <c r="C27" s="25" t="s">
        <v>76</v>
      </c>
      <c r="D27" s="25" t="s">
        <v>79</v>
      </c>
      <c r="E27" s="27">
        <v>0</v>
      </c>
      <c r="F27" s="27"/>
      <c r="G27" s="27">
        <v>0</v>
      </c>
      <c r="H27" s="26"/>
      <c r="I27" s="26"/>
      <c r="J27" s="98"/>
    </row>
    <row r="28" spans="1:10" x14ac:dyDescent="0.2">
      <c r="A28" s="101">
        <v>8</v>
      </c>
      <c r="B28" s="25" t="s">
        <v>80</v>
      </c>
      <c r="C28" s="25" t="s">
        <v>76</v>
      </c>
      <c r="D28" s="25" t="s">
        <v>79</v>
      </c>
      <c r="E28" s="27">
        <v>0</v>
      </c>
      <c r="F28" s="27"/>
      <c r="G28" s="27">
        <v>0</v>
      </c>
      <c r="H28" s="26"/>
      <c r="I28" s="26"/>
      <c r="J28" s="98"/>
    </row>
    <row r="29" spans="1:10" x14ac:dyDescent="0.2">
      <c r="A29" s="101">
        <v>9</v>
      </c>
      <c r="B29" s="25" t="s">
        <v>80</v>
      </c>
      <c r="C29" s="25" t="s">
        <v>76</v>
      </c>
      <c r="D29" s="25" t="s">
        <v>79</v>
      </c>
      <c r="E29" s="27">
        <v>0</v>
      </c>
      <c r="F29" s="27"/>
      <c r="G29" s="27">
        <v>0</v>
      </c>
      <c r="H29" s="26"/>
      <c r="I29" s="26"/>
      <c r="J29" s="98"/>
    </row>
    <row r="30" spans="1:10" x14ac:dyDescent="0.2">
      <c r="A30" s="101">
        <v>10</v>
      </c>
      <c r="B30" s="25" t="s">
        <v>80</v>
      </c>
      <c r="C30" s="25" t="s">
        <v>76</v>
      </c>
      <c r="D30" s="25" t="s">
        <v>79</v>
      </c>
      <c r="E30" s="27">
        <v>0</v>
      </c>
      <c r="F30" s="27"/>
      <c r="G30" s="27">
        <v>0</v>
      </c>
      <c r="H30" s="26"/>
      <c r="I30" s="26"/>
      <c r="J30" s="98"/>
    </row>
    <row r="31" spans="1:10" x14ac:dyDescent="0.2">
      <c r="A31" s="310" t="s">
        <v>16</v>
      </c>
      <c r="B31" s="311"/>
      <c r="C31" s="70"/>
      <c r="D31" s="31"/>
      <c r="E31" s="32">
        <f>SUM(E21:E30)</f>
        <v>0</v>
      </c>
      <c r="F31" s="33"/>
      <c r="G31" s="32">
        <f>SUM(G21:G30)</f>
        <v>0</v>
      </c>
      <c r="H31" s="34"/>
      <c r="I31" s="33">
        <f>G31-E31</f>
        <v>0</v>
      </c>
      <c r="J31" s="99"/>
    </row>
    <row r="32" spans="1:10" x14ac:dyDescent="0.2">
      <c r="A32" s="320" t="s">
        <v>21</v>
      </c>
      <c r="B32" s="321"/>
      <c r="C32" s="71" t="s">
        <v>115</v>
      </c>
      <c r="D32" s="21"/>
      <c r="E32" s="21"/>
      <c r="F32" s="21"/>
      <c r="G32" s="21"/>
      <c r="H32" s="21"/>
      <c r="I32" s="21"/>
      <c r="J32" s="100"/>
    </row>
    <row r="33" spans="1:10" x14ac:dyDescent="0.2">
      <c r="A33" s="101">
        <v>1</v>
      </c>
      <c r="B33" s="25" t="s">
        <v>116</v>
      </c>
      <c r="C33" s="25" t="s">
        <v>117</v>
      </c>
      <c r="D33" s="25" t="s">
        <v>118</v>
      </c>
      <c r="E33" s="27">
        <v>55</v>
      </c>
      <c r="F33" s="27"/>
      <c r="G33" s="27">
        <v>440</v>
      </c>
      <c r="H33" s="26"/>
      <c r="I33" s="146"/>
      <c r="J33" s="98"/>
    </row>
    <row r="34" spans="1:10" x14ac:dyDescent="0.2">
      <c r="A34" s="101">
        <v>2</v>
      </c>
      <c r="B34" s="25" t="s">
        <v>119</v>
      </c>
      <c r="C34" s="25" t="s">
        <v>120</v>
      </c>
      <c r="D34" s="25" t="s">
        <v>118</v>
      </c>
      <c r="E34" s="27">
        <v>660</v>
      </c>
      <c r="F34" s="27"/>
      <c r="G34" s="27">
        <v>1650</v>
      </c>
      <c r="H34" s="26"/>
      <c r="I34" s="26"/>
      <c r="J34" s="98"/>
    </row>
    <row r="35" spans="1:10" x14ac:dyDescent="0.2">
      <c r="A35" s="310" t="s">
        <v>17</v>
      </c>
      <c r="B35" s="311"/>
      <c r="C35" s="70"/>
      <c r="D35" s="31"/>
      <c r="E35" s="32">
        <f>SUM(E33:E34)</f>
        <v>715</v>
      </c>
      <c r="F35" s="33"/>
      <c r="G35" s="32">
        <f>SUM(G33:G34)</f>
        <v>2090</v>
      </c>
      <c r="H35" s="34"/>
      <c r="I35" s="33">
        <f>G35-E35</f>
        <v>1375</v>
      </c>
      <c r="J35" s="99"/>
    </row>
    <row r="36" spans="1:10" x14ac:dyDescent="0.2">
      <c r="A36" s="320" t="s">
        <v>22</v>
      </c>
      <c r="B36" s="321"/>
      <c r="C36" s="71" t="s">
        <v>83</v>
      </c>
      <c r="D36" s="21"/>
      <c r="E36" s="21"/>
      <c r="F36" s="21"/>
      <c r="G36" s="21"/>
      <c r="H36" s="21"/>
      <c r="I36" s="21"/>
      <c r="J36" s="100"/>
    </row>
    <row r="37" spans="1:10" x14ac:dyDescent="0.2">
      <c r="A37" s="101">
        <v>1</v>
      </c>
      <c r="B37" s="25" t="s">
        <v>80</v>
      </c>
      <c r="C37" s="25" t="s">
        <v>76</v>
      </c>
      <c r="D37" s="25" t="s">
        <v>79</v>
      </c>
      <c r="E37" s="27">
        <v>0</v>
      </c>
      <c r="F37" s="27"/>
      <c r="G37" s="27">
        <v>0</v>
      </c>
      <c r="H37" s="26"/>
      <c r="I37" s="26"/>
      <c r="J37" s="98"/>
    </row>
    <row r="38" spans="1:10" x14ac:dyDescent="0.2">
      <c r="A38" s="101">
        <v>2</v>
      </c>
      <c r="B38" s="25" t="s">
        <v>80</v>
      </c>
      <c r="C38" s="25" t="s">
        <v>76</v>
      </c>
      <c r="D38" s="25" t="s">
        <v>79</v>
      </c>
      <c r="E38" s="27">
        <v>0</v>
      </c>
      <c r="F38" s="27"/>
      <c r="G38" s="27">
        <v>0</v>
      </c>
      <c r="H38" s="26"/>
      <c r="I38" s="26"/>
      <c r="J38" s="98"/>
    </row>
    <row r="39" spans="1:10" x14ac:dyDescent="0.2">
      <c r="A39" s="101">
        <v>3</v>
      </c>
      <c r="B39" s="25" t="s">
        <v>80</v>
      </c>
      <c r="C39" s="25" t="s">
        <v>76</v>
      </c>
      <c r="D39" s="25" t="s">
        <v>79</v>
      </c>
      <c r="E39" s="27">
        <v>0</v>
      </c>
      <c r="F39" s="27"/>
      <c r="G39" s="27">
        <v>0</v>
      </c>
      <c r="H39" s="26"/>
      <c r="I39" s="26"/>
      <c r="J39" s="98"/>
    </row>
    <row r="40" spans="1:10" x14ac:dyDescent="0.2">
      <c r="A40" s="101">
        <v>4</v>
      </c>
      <c r="B40" s="25" t="s">
        <v>80</v>
      </c>
      <c r="C40" s="25" t="s">
        <v>76</v>
      </c>
      <c r="D40" s="25" t="s">
        <v>79</v>
      </c>
      <c r="E40" s="27">
        <v>0</v>
      </c>
      <c r="F40" s="27"/>
      <c r="G40" s="27">
        <v>0</v>
      </c>
      <c r="H40" s="26"/>
      <c r="I40" s="26"/>
      <c r="J40" s="98"/>
    </row>
    <row r="41" spans="1:10" x14ac:dyDescent="0.2">
      <c r="A41" s="101">
        <v>5</v>
      </c>
      <c r="B41" s="25" t="s">
        <v>80</v>
      </c>
      <c r="C41" s="25" t="s">
        <v>76</v>
      </c>
      <c r="D41" s="25" t="s">
        <v>79</v>
      </c>
      <c r="E41" s="27">
        <v>0</v>
      </c>
      <c r="F41" s="27"/>
      <c r="G41" s="27">
        <v>0</v>
      </c>
      <c r="H41" s="26"/>
      <c r="I41" s="26"/>
      <c r="J41" s="98"/>
    </row>
    <row r="42" spans="1:10" x14ac:dyDescent="0.2">
      <c r="A42" s="101">
        <v>6</v>
      </c>
      <c r="B42" s="25" t="s">
        <v>80</v>
      </c>
      <c r="C42" s="25" t="s">
        <v>76</v>
      </c>
      <c r="D42" s="25" t="s">
        <v>79</v>
      </c>
      <c r="E42" s="27">
        <v>0</v>
      </c>
      <c r="F42" s="27"/>
      <c r="G42" s="27">
        <v>0</v>
      </c>
      <c r="H42" s="26"/>
      <c r="I42" s="26"/>
      <c r="J42" s="98"/>
    </row>
    <row r="43" spans="1:10" x14ac:dyDescent="0.2">
      <c r="A43" s="101">
        <v>7</v>
      </c>
      <c r="B43" s="25" t="s">
        <v>80</v>
      </c>
      <c r="C43" s="25" t="s">
        <v>76</v>
      </c>
      <c r="D43" s="25" t="s">
        <v>79</v>
      </c>
      <c r="E43" s="27">
        <v>0</v>
      </c>
      <c r="F43" s="27"/>
      <c r="G43" s="27">
        <v>0</v>
      </c>
      <c r="H43" s="26"/>
      <c r="I43" s="26"/>
      <c r="J43" s="98"/>
    </row>
    <row r="44" spans="1:10" x14ac:dyDescent="0.2">
      <c r="A44" s="101">
        <v>8</v>
      </c>
      <c r="B44" s="25" t="s">
        <v>80</v>
      </c>
      <c r="C44" s="25" t="s">
        <v>76</v>
      </c>
      <c r="D44" s="25" t="s">
        <v>79</v>
      </c>
      <c r="E44" s="27">
        <v>0</v>
      </c>
      <c r="F44" s="27"/>
      <c r="G44" s="27">
        <v>0</v>
      </c>
      <c r="H44" s="26"/>
      <c r="I44" s="26"/>
      <c r="J44" s="98"/>
    </row>
    <row r="45" spans="1:10" x14ac:dyDescent="0.2">
      <c r="A45" s="101">
        <v>9</v>
      </c>
      <c r="B45" s="25" t="s">
        <v>80</v>
      </c>
      <c r="C45" s="25" t="s">
        <v>76</v>
      </c>
      <c r="D45" s="25" t="s">
        <v>79</v>
      </c>
      <c r="E45" s="27">
        <v>0</v>
      </c>
      <c r="F45" s="27"/>
      <c r="G45" s="27">
        <v>0</v>
      </c>
      <c r="H45" s="26"/>
      <c r="I45" s="26"/>
      <c r="J45" s="98"/>
    </row>
    <row r="46" spans="1:10" x14ac:dyDescent="0.2">
      <c r="A46" s="101">
        <v>10</v>
      </c>
      <c r="B46" s="25" t="s">
        <v>80</v>
      </c>
      <c r="C46" s="25" t="s">
        <v>76</v>
      </c>
      <c r="D46" s="25" t="s">
        <v>79</v>
      </c>
      <c r="E46" s="27">
        <v>0</v>
      </c>
      <c r="F46" s="27"/>
      <c r="G46" s="27">
        <v>0</v>
      </c>
      <c r="H46" s="26"/>
      <c r="I46" s="26"/>
      <c r="J46" s="98"/>
    </row>
    <row r="47" spans="1:10" x14ac:dyDescent="0.2">
      <c r="A47" s="310" t="s">
        <v>18</v>
      </c>
      <c r="B47" s="311"/>
      <c r="C47" s="70"/>
      <c r="D47" s="31"/>
      <c r="E47" s="32">
        <f>SUM(E37:E46)</f>
        <v>0</v>
      </c>
      <c r="F47" s="33"/>
      <c r="G47" s="32">
        <f>SUM(G37:G46)</f>
        <v>0</v>
      </c>
      <c r="H47" s="34"/>
      <c r="I47" s="33">
        <f>G47-E47</f>
        <v>0</v>
      </c>
      <c r="J47" s="99"/>
    </row>
    <row r="48" spans="1:10" x14ac:dyDescent="0.2">
      <c r="A48" s="320" t="s">
        <v>23</v>
      </c>
      <c r="B48" s="311"/>
      <c r="C48" s="71" t="s">
        <v>83</v>
      </c>
      <c r="D48" s="21"/>
      <c r="E48" s="21"/>
      <c r="F48" s="21"/>
      <c r="G48" s="21"/>
      <c r="H48" s="21"/>
      <c r="I48" s="21"/>
      <c r="J48" s="100"/>
    </row>
    <row r="49" spans="1:10" x14ac:dyDescent="0.2">
      <c r="A49" s="101">
        <v>1</v>
      </c>
      <c r="B49" s="25" t="s">
        <v>80</v>
      </c>
      <c r="C49" s="25" t="s">
        <v>76</v>
      </c>
      <c r="D49" s="25" t="s">
        <v>79</v>
      </c>
      <c r="E49" s="27">
        <v>0</v>
      </c>
      <c r="F49" s="27"/>
      <c r="G49" s="27">
        <v>0</v>
      </c>
      <c r="H49" s="26"/>
      <c r="I49" s="26"/>
      <c r="J49" s="98"/>
    </row>
    <row r="50" spans="1:10" x14ac:dyDescent="0.2">
      <c r="A50" s="101">
        <v>2</v>
      </c>
      <c r="B50" s="25" t="s">
        <v>80</v>
      </c>
      <c r="C50" s="25" t="s">
        <v>76</v>
      </c>
      <c r="D50" s="25" t="s">
        <v>79</v>
      </c>
      <c r="E50" s="27">
        <v>0</v>
      </c>
      <c r="F50" s="27"/>
      <c r="G50" s="27">
        <v>0</v>
      </c>
      <c r="H50" s="26"/>
      <c r="I50" s="26"/>
      <c r="J50" s="98"/>
    </row>
    <row r="51" spans="1:10" x14ac:dyDescent="0.2">
      <c r="A51" s="101">
        <v>3</v>
      </c>
      <c r="B51" s="25" t="s">
        <v>80</v>
      </c>
      <c r="C51" s="25" t="s">
        <v>76</v>
      </c>
      <c r="D51" s="25" t="s">
        <v>79</v>
      </c>
      <c r="E51" s="27">
        <v>0</v>
      </c>
      <c r="F51" s="27"/>
      <c r="G51" s="27">
        <v>0</v>
      </c>
      <c r="H51" s="26"/>
      <c r="I51" s="26"/>
      <c r="J51" s="98"/>
    </row>
    <row r="52" spans="1:10" x14ac:dyDescent="0.2">
      <c r="A52" s="101">
        <v>4</v>
      </c>
      <c r="B52" s="25" t="s">
        <v>80</v>
      </c>
      <c r="C52" s="25" t="s">
        <v>76</v>
      </c>
      <c r="D52" s="25" t="s">
        <v>79</v>
      </c>
      <c r="E52" s="27">
        <v>0</v>
      </c>
      <c r="F52" s="27"/>
      <c r="G52" s="27">
        <v>0</v>
      </c>
      <c r="H52" s="26"/>
      <c r="I52" s="26"/>
      <c r="J52" s="98"/>
    </row>
    <row r="53" spans="1:10" x14ac:dyDescent="0.2">
      <c r="A53" s="101">
        <v>5</v>
      </c>
      <c r="B53" s="25" t="s">
        <v>80</v>
      </c>
      <c r="C53" s="25" t="s">
        <v>76</v>
      </c>
      <c r="D53" s="25" t="s">
        <v>79</v>
      </c>
      <c r="E53" s="27">
        <v>0</v>
      </c>
      <c r="F53" s="27"/>
      <c r="G53" s="27">
        <v>0</v>
      </c>
      <c r="H53" s="26"/>
      <c r="I53" s="26"/>
      <c r="J53" s="98"/>
    </row>
    <row r="54" spans="1:10" x14ac:dyDescent="0.2">
      <c r="A54" s="101">
        <v>6</v>
      </c>
      <c r="B54" s="25" t="s">
        <v>80</v>
      </c>
      <c r="C54" s="25" t="s">
        <v>76</v>
      </c>
      <c r="D54" s="25" t="s">
        <v>79</v>
      </c>
      <c r="E54" s="27">
        <v>0</v>
      </c>
      <c r="F54" s="27"/>
      <c r="G54" s="27">
        <v>0</v>
      </c>
      <c r="H54" s="26"/>
      <c r="I54" s="26"/>
      <c r="J54" s="98"/>
    </row>
    <row r="55" spans="1:10" x14ac:dyDescent="0.2">
      <c r="A55" s="101">
        <v>7</v>
      </c>
      <c r="B55" s="25" t="s">
        <v>80</v>
      </c>
      <c r="C55" s="25" t="s">
        <v>76</v>
      </c>
      <c r="D55" s="25" t="s">
        <v>79</v>
      </c>
      <c r="E55" s="27">
        <v>0</v>
      </c>
      <c r="F55" s="27"/>
      <c r="G55" s="27">
        <v>0</v>
      </c>
      <c r="H55" s="26"/>
      <c r="I55" s="26"/>
      <c r="J55" s="98"/>
    </row>
    <row r="56" spans="1:10" x14ac:dyDescent="0.2">
      <c r="A56" s="101">
        <v>8</v>
      </c>
      <c r="B56" s="25" t="s">
        <v>80</v>
      </c>
      <c r="C56" s="25" t="s">
        <v>76</v>
      </c>
      <c r="D56" s="25" t="s">
        <v>79</v>
      </c>
      <c r="E56" s="27">
        <v>0</v>
      </c>
      <c r="F56" s="27"/>
      <c r="G56" s="27">
        <v>0</v>
      </c>
      <c r="H56" s="26"/>
      <c r="I56" s="26"/>
      <c r="J56" s="98"/>
    </row>
    <row r="57" spans="1:10" x14ac:dyDescent="0.2">
      <c r="A57" s="101">
        <v>9</v>
      </c>
      <c r="B57" s="25" t="s">
        <v>80</v>
      </c>
      <c r="C57" s="25" t="s">
        <v>76</v>
      </c>
      <c r="D57" s="25" t="s">
        <v>79</v>
      </c>
      <c r="E57" s="27">
        <v>0</v>
      </c>
      <c r="F57" s="27"/>
      <c r="G57" s="27">
        <v>0</v>
      </c>
      <c r="H57" s="26"/>
      <c r="I57" s="26"/>
      <c r="J57" s="98"/>
    </row>
    <row r="58" spans="1:10" x14ac:dyDescent="0.2">
      <c r="A58" s="101">
        <v>10</v>
      </c>
      <c r="B58" s="25" t="s">
        <v>80</v>
      </c>
      <c r="C58" s="25" t="s">
        <v>76</v>
      </c>
      <c r="D58" s="25" t="s">
        <v>79</v>
      </c>
      <c r="E58" s="27">
        <v>0</v>
      </c>
      <c r="F58" s="27"/>
      <c r="G58" s="27">
        <v>0</v>
      </c>
      <c r="H58" s="26"/>
      <c r="I58" s="26"/>
      <c r="J58" s="98"/>
    </row>
    <row r="59" spans="1:10" x14ac:dyDescent="0.2">
      <c r="A59" s="310" t="s">
        <v>19</v>
      </c>
      <c r="B59" s="311"/>
      <c r="C59" s="70"/>
      <c r="D59" s="31"/>
      <c r="E59" s="32">
        <f>SUM(E49:E58)</f>
        <v>0</v>
      </c>
      <c r="F59" s="33"/>
      <c r="G59" s="32">
        <f>SUM(G49:G58)</f>
        <v>0</v>
      </c>
      <c r="H59" s="34"/>
      <c r="I59" s="33">
        <f>G59-E59</f>
        <v>0</v>
      </c>
      <c r="J59" s="99"/>
    </row>
    <row r="60" spans="1:10" ht="15" x14ac:dyDescent="0.2">
      <c r="A60" s="328" t="s">
        <v>60</v>
      </c>
      <c r="B60" s="329"/>
      <c r="C60" s="136"/>
      <c r="D60" s="77"/>
      <c r="E60" s="78">
        <f>SUM(E59,E47,E35,E31,E19)</f>
        <v>715</v>
      </c>
      <c r="F60" s="77"/>
      <c r="G60" s="78">
        <f>SUM(G59,G47,G35,G19,G31)</f>
        <v>2090</v>
      </c>
      <c r="H60" s="77"/>
      <c r="I60" s="78">
        <f>G60-E60+SUM(I59)</f>
        <v>1375</v>
      </c>
      <c r="J60" s="102"/>
    </row>
    <row r="61" spans="1:10" ht="15.75" x14ac:dyDescent="0.25">
      <c r="A61" s="319" t="s">
        <v>24</v>
      </c>
      <c r="B61" s="311"/>
      <c r="C61" s="72"/>
      <c r="D61" s="36"/>
      <c r="E61" s="37"/>
      <c r="F61" s="37"/>
      <c r="G61" s="37"/>
      <c r="H61" s="36"/>
      <c r="I61" s="36"/>
      <c r="J61" s="103"/>
    </row>
    <row r="62" spans="1:10" x14ac:dyDescent="0.2">
      <c r="A62" s="320" t="s">
        <v>47</v>
      </c>
      <c r="B62" s="321"/>
      <c r="C62" s="71" t="s">
        <v>83</v>
      </c>
      <c r="D62" s="21"/>
      <c r="E62" s="21"/>
      <c r="F62" s="21"/>
      <c r="G62" s="21"/>
      <c r="H62" s="21"/>
      <c r="I62" s="21"/>
      <c r="J62" s="100"/>
    </row>
    <row r="63" spans="1:10" x14ac:dyDescent="0.2">
      <c r="A63" s="101">
        <v>1</v>
      </c>
      <c r="B63" s="38" t="s">
        <v>107</v>
      </c>
      <c r="C63" s="38" t="s">
        <v>81</v>
      </c>
      <c r="D63" s="26" t="s">
        <v>108</v>
      </c>
      <c r="E63" s="27">
        <v>0</v>
      </c>
      <c r="F63" s="27"/>
      <c r="G63" s="27">
        <v>0</v>
      </c>
      <c r="H63" s="26"/>
      <c r="I63" s="26"/>
      <c r="J63" s="98"/>
    </row>
    <row r="64" spans="1:10" x14ac:dyDescent="0.2">
      <c r="A64" s="101">
        <v>2</v>
      </c>
      <c r="B64" s="38" t="s">
        <v>107</v>
      </c>
      <c r="C64" s="38" t="s">
        <v>81</v>
      </c>
      <c r="D64" s="26" t="s">
        <v>108</v>
      </c>
      <c r="E64" s="27">
        <v>0</v>
      </c>
      <c r="F64" s="27"/>
      <c r="G64" s="27">
        <v>0</v>
      </c>
      <c r="H64" s="26"/>
      <c r="I64" s="26"/>
      <c r="J64" s="98"/>
    </row>
    <row r="65" spans="1:10" x14ac:dyDescent="0.2">
      <c r="A65" s="101">
        <v>3</v>
      </c>
      <c r="B65" s="38" t="s">
        <v>107</v>
      </c>
      <c r="C65" s="38" t="s">
        <v>81</v>
      </c>
      <c r="D65" s="26" t="s">
        <v>108</v>
      </c>
      <c r="E65" s="27">
        <v>0</v>
      </c>
      <c r="F65" s="27"/>
      <c r="G65" s="27">
        <v>0</v>
      </c>
      <c r="H65" s="26"/>
      <c r="I65" s="26"/>
      <c r="J65" s="98"/>
    </row>
    <row r="66" spans="1:10" x14ac:dyDescent="0.2">
      <c r="A66" s="101">
        <v>4</v>
      </c>
      <c r="B66" s="38" t="s">
        <v>107</v>
      </c>
      <c r="C66" s="38" t="s">
        <v>81</v>
      </c>
      <c r="D66" s="26" t="s">
        <v>108</v>
      </c>
      <c r="E66" s="27">
        <v>0</v>
      </c>
      <c r="F66" s="27"/>
      <c r="G66" s="27">
        <v>0</v>
      </c>
      <c r="H66" s="26"/>
      <c r="I66" s="26"/>
      <c r="J66" s="98"/>
    </row>
    <row r="67" spans="1:10" x14ac:dyDescent="0.2">
      <c r="A67" s="101">
        <v>5</v>
      </c>
      <c r="B67" s="38" t="s">
        <v>107</v>
      </c>
      <c r="C67" s="38" t="s">
        <v>81</v>
      </c>
      <c r="D67" s="26" t="s">
        <v>108</v>
      </c>
      <c r="E67" s="27">
        <v>0</v>
      </c>
      <c r="F67" s="27"/>
      <c r="G67" s="27">
        <v>0</v>
      </c>
      <c r="H67" s="26"/>
      <c r="I67" s="26"/>
      <c r="J67" s="98"/>
    </row>
    <row r="68" spans="1:10" x14ac:dyDescent="0.2">
      <c r="A68" s="310" t="s">
        <v>50</v>
      </c>
      <c r="B68" s="311"/>
      <c r="C68" s="70"/>
      <c r="D68" s="31"/>
      <c r="E68" s="32">
        <f>SUM(E63:E67)</f>
        <v>0</v>
      </c>
      <c r="F68" s="33"/>
      <c r="G68" s="32">
        <f>SUM(G63:G67)</f>
        <v>0</v>
      </c>
      <c r="H68" s="39"/>
      <c r="I68" s="40">
        <f>G68-E68</f>
        <v>0</v>
      </c>
      <c r="J68" s="104"/>
    </row>
    <row r="69" spans="1:10" x14ac:dyDescent="0.2">
      <c r="A69" s="320" t="s">
        <v>48</v>
      </c>
      <c r="B69" s="311"/>
      <c r="C69" s="71" t="s">
        <v>83</v>
      </c>
      <c r="D69" s="21"/>
      <c r="E69" s="21"/>
      <c r="F69" s="21"/>
      <c r="G69" s="21"/>
      <c r="H69" s="21"/>
      <c r="I69" s="21"/>
      <c r="J69" s="100"/>
    </row>
    <row r="70" spans="1:10" x14ac:dyDescent="0.2">
      <c r="A70" s="105">
        <v>1</v>
      </c>
      <c r="B70" s="38" t="s">
        <v>107</v>
      </c>
      <c r="C70" s="38" t="s">
        <v>81</v>
      </c>
      <c r="D70" s="26" t="s">
        <v>82</v>
      </c>
      <c r="E70" s="27">
        <v>0</v>
      </c>
      <c r="F70" s="27"/>
      <c r="G70" s="27">
        <v>0</v>
      </c>
      <c r="H70" s="26"/>
      <c r="I70" s="26"/>
      <c r="J70" s="98"/>
    </row>
    <row r="71" spans="1:10" x14ac:dyDescent="0.2">
      <c r="A71" s="105">
        <v>2</v>
      </c>
      <c r="B71" s="38" t="s">
        <v>107</v>
      </c>
      <c r="C71" s="38" t="s">
        <v>81</v>
      </c>
      <c r="D71" s="26" t="s">
        <v>82</v>
      </c>
      <c r="E71" s="27">
        <v>0</v>
      </c>
      <c r="F71" s="27"/>
      <c r="G71" s="27">
        <v>0</v>
      </c>
      <c r="H71" s="26"/>
      <c r="I71" s="26"/>
      <c r="J71" s="98"/>
    </row>
    <row r="72" spans="1:10" x14ac:dyDescent="0.2">
      <c r="A72" s="105">
        <v>3</v>
      </c>
      <c r="B72" s="38" t="s">
        <v>107</v>
      </c>
      <c r="C72" s="38" t="s">
        <v>81</v>
      </c>
      <c r="D72" s="26" t="s">
        <v>82</v>
      </c>
      <c r="E72" s="27">
        <v>0</v>
      </c>
      <c r="F72" s="27"/>
      <c r="G72" s="27">
        <v>0</v>
      </c>
      <c r="H72" s="26"/>
      <c r="I72" s="26"/>
      <c r="J72" s="98"/>
    </row>
    <row r="73" spans="1:10" x14ac:dyDescent="0.2">
      <c r="A73" s="105">
        <v>4</v>
      </c>
      <c r="B73" s="38" t="s">
        <v>107</v>
      </c>
      <c r="C73" s="38" t="s">
        <v>81</v>
      </c>
      <c r="D73" s="26" t="s">
        <v>82</v>
      </c>
      <c r="E73" s="27">
        <v>0</v>
      </c>
      <c r="F73" s="27"/>
      <c r="G73" s="27">
        <v>0</v>
      </c>
      <c r="H73" s="26"/>
      <c r="I73" s="26"/>
      <c r="J73" s="98"/>
    </row>
    <row r="74" spans="1:10" x14ac:dyDescent="0.2">
      <c r="A74" s="105">
        <v>5</v>
      </c>
      <c r="B74" s="38" t="s">
        <v>107</v>
      </c>
      <c r="C74" s="38" t="s">
        <v>81</v>
      </c>
      <c r="D74" s="26" t="s">
        <v>82</v>
      </c>
      <c r="E74" s="27">
        <v>0</v>
      </c>
      <c r="F74" s="27"/>
      <c r="G74" s="27">
        <v>0</v>
      </c>
      <c r="H74" s="26"/>
      <c r="I74" s="26"/>
      <c r="J74" s="98"/>
    </row>
    <row r="75" spans="1:10" x14ac:dyDescent="0.2">
      <c r="A75" s="310" t="s">
        <v>49</v>
      </c>
      <c r="B75" s="311"/>
      <c r="C75" s="70"/>
      <c r="D75" s="31"/>
      <c r="E75" s="32">
        <f>SUM(E70:E74)</f>
        <v>0</v>
      </c>
      <c r="F75" s="33"/>
      <c r="G75" s="32">
        <f>SUM(G70:G74)</f>
        <v>0</v>
      </c>
      <c r="H75" s="39"/>
      <c r="I75" s="40">
        <f>G75-E75</f>
        <v>0</v>
      </c>
      <c r="J75" s="104"/>
    </row>
    <row r="76" spans="1:10" x14ac:dyDescent="0.2">
      <c r="A76" s="320" t="s">
        <v>51</v>
      </c>
      <c r="B76" s="311"/>
      <c r="C76" s="71" t="s">
        <v>83</v>
      </c>
      <c r="D76" s="21"/>
      <c r="E76" s="21"/>
      <c r="F76" s="21"/>
      <c r="G76" s="21"/>
      <c r="H76" s="21"/>
      <c r="I76" s="21"/>
      <c r="J76" s="100"/>
    </row>
    <row r="77" spans="1:10" x14ac:dyDescent="0.2">
      <c r="A77" s="105">
        <v>1</v>
      </c>
      <c r="B77" s="38" t="s">
        <v>107</v>
      </c>
      <c r="C77" s="38" t="s">
        <v>81</v>
      </c>
      <c r="D77" s="26" t="s">
        <v>82</v>
      </c>
      <c r="E77" s="27">
        <v>0</v>
      </c>
      <c r="F77" s="27"/>
      <c r="G77" s="27">
        <v>0</v>
      </c>
      <c r="H77" s="26"/>
      <c r="I77" s="26"/>
      <c r="J77" s="98"/>
    </row>
    <row r="78" spans="1:10" x14ac:dyDescent="0.2">
      <c r="A78" s="105">
        <v>2</v>
      </c>
      <c r="B78" s="38" t="s">
        <v>107</v>
      </c>
      <c r="C78" s="38" t="s">
        <v>81</v>
      </c>
      <c r="D78" s="26" t="s">
        <v>82</v>
      </c>
      <c r="E78" s="27">
        <v>0</v>
      </c>
      <c r="F78" s="27"/>
      <c r="G78" s="27">
        <v>0</v>
      </c>
      <c r="H78" s="26"/>
      <c r="I78" s="26"/>
      <c r="J78" s="98"/>
    </row>
    <row r="79" spans="1:10" x14ac:dyDescent="0.2">
      <c r="A79" s="105">
        <v>3</v>
      </c>
      <c r="B79" s="38" t="s">
        <v>107</v>
      </c>
      <c r="C79" s="38" t="s">
        <v>81</v>
      </c>
      <c r="D79" s="26" t="s">
        <v>82</v>
      </c>
      <c r="E79" s="27">
        <v>0</v>
      </c>
      <c r="F79" s="27"/>
      <c r="G79" s="27">
        <v>0</v>
      </c>
      <c r="H79" s="26"/>
      <c r="I79" s="26"/>
      <c r="J79" s="98"/>
    </row>
    <row r="80" spans="1:10" x14ac:dyDescent="0.2">
      <c r="A80" s="105">
        <v>4</v>
      </c>
      <c r="B80" s="38" t="s">
        <v>107</v>
      </c>
      <c r="C80" s="38" t="s">
        <v>81</v>
      </c>
      <c r="D80" s="26" t="s">
        <v>82</v>
      </c>
      <c r="E80" s="27">
        <v>0</v>
      </c>
      <c r="F80" s="27"/>
      <c r="G80" s="27">
        <v>0</v>
      </c>
      <c r="H80" s="26"/>
      <c r="I80" s="26"/>
      <c r="J80" s="98"/>
    </row>
    <row r="81" spans="1:10" x14ac:dyDescent="0.2">
      <c r="A81" s="105">
        <v>5</v>
      </c>
      <c r="B81" s="38" t="s">
        <v>107</v>
      </c>
      <c r="C81" s="38" t="s">
        <v>81</v>
      </c>
      <c r="D81" s="26" t="s">
        <v>82</v>
      </c>
      <c r="E81" s="27">
        <v>0</v>
      </c>
      <c r="F81" s="27"/>
      <c r="G81" s="27">
        <v>0</v>
      </c>
      <c r="H81" s="26"/>
      <c r="I81" s="26"/>
      <c r="J81" s="98"/>
    </row>
    <row r="82" spans="1:10" x14ac:dyDescent="0.2">
      <c r="A82" s="310" t="s">
        <v>52</v>
      </c>
      <c r="B82" s="311"/>
      <c r="C82" s="70"/>
      <c r="D82" s="31"/>
      <c r="E82" s="32">
        <f>SUM(E77:E81)</f>
        <v>0</v>
      </c>
      <c r="F82" s="33"/>
      <c r="G82" s="32">
        <f>SUM(G77:G81)</f>
        <v>0</v>
      </c>
      <c r="H82" s="39"/>
      <c r="I82" s="40">
        <f>G82-E82</f>
        <v>0</v>
      </c>
      <c r="J82" s="104"/>
    </row>
    <row r="83" spans="1:10" x14ac:dyDescent="0.2">
      <c r="A83" s="320" t="s">
        <v>121</v>
      </c>
      <c r="B83" s="321"/>
      <c r="C83" s="71" t="s">
        <v>83</v>
      </c>
      <c r="D83" s="21"/>
      <c r="E83" s="21"/>
      <c r="F83" s="21"/>
      <c r="G83" s="21"/>
      <c r="H83" s="21"/>
      <c r="I83" s="21"/>
      <c r="J83" s="100"/>
    </row>
    <row r="84" spans="1:10" x14ac:dyDescent="0.2">
      <c r="A84" s="105">
        <v>1</v>
      </c>
      <c r="B84" s="38" t="s">
        <v>107</v>
      </c>
      <c r="C84" s="38" t="s">
        <v>81</v>
      </c>
      <c r="D84" s="26" t="s">
        <v>82</v>
      </c>
      <c r="E84" s="27">
        <v>0</v>
      </c>
      <c r="F84" s="27"/>
      <c r="G84" s="27">
        <v>0</v>
      </c>
      <c r="H84" s="26"/>
      <c r="I84" s="26"/>
      <c r="J84" s="98"/>
    </row>
    <row r="85" spans="1:10" x14ac:dyDescent="0.2">
      <c r="A85" s="105">
        <v>2</v>
      </c>
      <c r="B85" s="38" t="s">
        <v>107</v>
      </c>
      <c r="C85" s="38" t="s">
        <v>81</v>
      </c>
      <c r="D85" s="26" t="s">
        <v>82</v>
      </c>
      <c r="E85" s="27">
        <v>0</v>
      </c>
      <c r="F85" s="27"/>
      <c r="G85" s="27">
        <v>0</v>
      </c>
      <c r="H85" s="26"/>
      <c r="I85" s="26"/>
      <c r="J85" s="98"/>
    </row>
    <row r="86" spans="1:10" x14ac:dyDescent="0.2">
      <c r="A86" s="105">
        <v>3</v>
      </c>
      <c r="B86" s="38" t="s">
        <v>107</v>
      </c>
      <c r="C86" s="38" t="s">
        <v>81</v>
      </c>
      <c r="D86" s="26" t="s">
        <v>82</v>
      </c>
      <c r="E86" s="27">
        <v>0</v>
      </c>
      <c r="F86" s="27"/>
      <c r="G86" s="27">
        <v>0</v>
      </c>
      <c r="H86" s="26"/>
      <c r="I86" s="26"/>
      <c r="J86" s="98"/>
    </row>
    <row r="87" spans="1:10" x14ac:dyDescent="0.2">
      <c r="A87" s="105">
        <v>4</v>
      </c>
      <c r="B87" s="38" t="s">
        <v>107</v>
      </c>
      <c r="C87" s="38" t="s">
        <v>81</v>
      </c>
      <c r="D87" s="26" t="s">
        <v>82</v>
      </c>
      <c r="E87" s="27">
        <v>0</v>
      </c>
      <c r="F87" s="27"/>
      <c r="G87" s="27">
        <v>0</v>
      </c>
      <c r="H87" s="26"/>
      <c r="I87" s="26"/>
      <c r="J87" s="98"/>
    </row>
    <row r="88" spans="1:10" x14ac:dyDescent="0.2">
      <c r="A88" s="105">
        <v>5</v>
      </c>
      <c r="B88" s="38" t="s">
        <v>107</v>
      </c>
      <c r="C88" s="38" t="s">
        <v>81</v>
      </c>
      <c r="D88" s="26" t="s">
        <v>82</v>
      </c>
      <c r="E88" s="27">
        <v>0</v>
      </c>
      <c r="F88" s="27"/>
      <c r="G88" s="27">
        <v>0</v>
      </c>
      <c r="H88" s="26"/>
      <c r="I88" s="26"/>
      <c r="J88" s="98"/>
    </row>
    <row r="89" spans="1:10" x14ac:dyDescent="0.2">
      <c r="A89" s="310" t="s">
        <v>53</v>
      </c>
      <c r="B89" s="311"/>
      <c r="C89" s="70"/>
      <c r="D89" s="31"/>
      <c r="E89" s="32">
        <f>SUM(E84:E88)</f>
        <v>0</v>
      </c>
      <c r="F89" s="33"/>
      <c r="G89" s="32">
        <f>SUM(G84:G88)</f>
        <v>0</v>
      </c>
      <c r="H89" s="39"/>
      <c r="I89" s="40">
        <f>G89-E89</f>
        <v>0</v>
      </c>
      <c r="J89" s="104"/>
    </row>
    <row r="90" spans="1:10" x14ac:dyDescent="0.2">
      <c r="A90" s="320" t="s">
        <v>55</v>
      </c>
      <c r="B90" s="321"/>
      <c r="C90" s="71" t="s">
        <v>83</v>
      </c>
      <c r="D90" s="21"/>
      <c r="E90" s="21"/>
      <c r="F90" s="21"/>
      <c r="G90" s="21"/>
      <c r="H90" s="21"/>
      <c r="I90" s="21"/>
      <c r="J90" s="100"/>
    </row>
    <row r="91" spans="1:10" x14ac:dyDescent="0.2">
      <c r="A91" s="101">
        <v>1</v>
      </c>
      <c r="B91" s="38" t="s">
        <v>107</v>
      </c>
      <c r="C91" s="38" t="s">
        <v>81</v>
      </c>
      <c r="D91" s="26" t="s">
        <v>82</v>
      </c>
      <c r="E91" s="27">
        <v>0</v>
      </c>
      <c r="F91" s="27"/>
      <c r="G91" s="27">
        <v>0</v>
      </c>
      <c r="H91" s="26"/>
      <c r="I91" s="26"/>
      <c r="J91" s="98"/>
    </row>
    <row r="92" spans="1:10" x14ac:dyDescent="0.2">
      <c r="A92" s="101">
        <v>2</v>
      </c>
      <c r="B92" s="38" t="s">
        <v>107</v>
      </c>
      <c r="C92" s="38" t="s">
        <v>81</v>
      </c>
      <c r="D92" s="26" t="s">
        <v>82</v>
      </c>
      <c r="E92" s="27">
        <v>0</v>
      </c>
      <c r="F92" s="27"/>
      <c r="G92" s="27">
        <v>0</v>
      </c>
      <c r="H92" s="26"/>
      <c r="I92" s="26"/>
      <c r="J92" s="98"/>
    </row>
    <row r="93" spans="1:10" x14ac:dyDescent="0.2">
      <c r="A93" s="101">
        <v>3</v>
      </c>
      <c r="B93" s="38" t="s">
        <v>107</v>
      </c>
      <c r="C93" s="38" t="s">
        <v>81</v>
      </c>
      <c r="D93" s="26" t="s">
        <v>82</v>
      </c>
      <c r="E93" s="27">
        <v>0</v>
      </c>
      <c r="F93" s="27"/>
      <c r="G93" s="27">
        <v>0</v>
      </c>
      <c r="H93" s="26"/>
      <c r="I93" s="26"/>
      <c r="J93" s="98"/>
    </row>
    <row r="94" spans="1:10" x14ac:dyDescent="0.2">
      <c r="A94" s="101">
        <v>4</v>
      </c>
      <c r="B94" s="38" t="s">
        <v>107</v>
      </c>
      <c r="C94" s="38" t="s">
        <v>81</v>
      </c>
      <c r="D94" s="26" t="s">
        <v>82</v>
      </c>
      <c r="E94" s="27">
        <v>0</v>
      </c>
      <c r="F94" s="27"/>
      <c r="G94" s="27">
        <v>0</v>
      </c>
      <c r="H94" s="26"/>
      <c r="I94" s="26"/>
      <c r="J94" s="98"/>
    </row>
    <row r="95" spans="1:10" x14ac:dyDescent="0.2">
      <c r="A95" s="101">
        <v>5</v>
      </c>
      <c r="B95" s="38" t="s">
        <v>107</v>
      </c>
      <c r="C95" s="38" t="s">
        <v>81</v>
      </c>
      <c r="D95" s="26" t="s">
        <v>82</v>
      </c>
      <c r="E95" s="27">
        <v>0</v>
      </c>
      <c r="F95" s="27"/>
      <c r="G95" s="27">
        <v>0</v>
      </c>
      <c r="H95" s="26"/>
      <c r="I95" s="26"/>
      <c r="J95" s="98"/>
    </row>
    <row r="96" spans="1:10" x14ac:dyDescent="0.2">
      <c r="A96" s="310" t="s">
        <v>54</v>
      </c>
      <c r="B96" s="311"/>
      <c r="C96" s="70"/>
      <c r="D96" s="31"/>
      <c r="E96" s="32">
        <f>SUM(E91:E95)</f>
        <v>0</v>
      </c>
      <c r="F96" s="33"/>
      <c r="G96" s="32">
        <f>SUM(G91:G95)</f>
        <v>0</v>
      </c>
      <c r="H96" s="39"/>
      <c r="I96" s="40">
        <f>G96-E96</f>
        <v>0</v>
      </c>
      <c r="J96" s="104"/>
    </row>
    <row r="97" spans="1:10" ht="15" x14ac:dyDescent="0.2">
      <c r="A97" s="328" t="s">
        <v>58</v>
      </c>
      <c r="B97" s="329"/>
      <c r="C97" s="136"/>
      <c r="D97" s="77"/>
      <c r="E97" s="78">
        <f>SUM(E96,E89,E82,E75,E68)</f>
        <v>0</v>
      </c>
      <c r="F97" s="77"/>
      <c r="G97" s="78">
        <f>SUM(G96,G89,G82,G75,G68)</f>
        <v>0</v>
      </c>
      <c r="H97" s="77"/>
      <c r="I97" s="78">
        <f>G97-E97</f>
        <v>0</v>
      </c>
      <c r="J97" s="102"/>
    </row>
    <row r="98" spans="1:10" ht="15.75" x14ac:dyDescent="0.25">
      <c r="A98" s="330" t="s">
        <v>25</v>
      </c>
      <c r="B98" s="331"/>
      <c r="C98" s="332"/>
      <c r="D98" s="36"/>
      <c r="E98" s="37"/>
      <c r="F98" s="37"/>
      <c r="G98" s="37"/>
      <c r="H98" s="36"/>
      <c r="I98" s="36"/>
      <c r="J98" s="106"/>
    </row>
    <row r="99" spans="1:10" x14ac:dyDescent="0.2">
      <c r="A99" s="320" t="s">
        <v>37</v>
      </c>
      <c r="B99" s="321"/>
      <c r="C99" s="71" t="s">
        <v>83</v>
      </c>
      <c r="D99" s="22"/>
      <c r="E99" s="22"/>
      <c r="F99" s="22"/>
      <c r="G99" s="22"/>
      <c r="H99" s="22"/>
      <c r="I99" s="22"/>
      <c r="J99" s="91"/>
    </row>
    <row r="100" spans="1:10" x14ac:dyDescent="0.2">
      <c r="A100" s="101">
        <v>1</v>
      </c>
      <c r="B100" s="38" t="s">
        <v>85</v>
      </c>
      <c r="C100" s="38" t="s">
        <v>84</v>
      </c>
      <c r="D100" s="56"/>
      <c r="E100" s="27">
        <v>0</v>
      </c>
      <c r="F100" s="27"/>
      <c r="G100" s="27">
        <v>0</v>
      </c>
      <c r="H100" s="26"/>
      <c r="I100" s="26"/>
      <c r="J100" s="98"/>
    </row>
    <row r="101" spans="1:10" x14ac:dyDescent="0.2">
      <c r="A101" s="101">
        <v>2</v>
      </c>
      <c r="B101" s="38" t="s">
        <v>85</v>
      </c>
      <c r="C101" s="38" t="s">
        <v>84</v>
      </c>
      <c r="D101" s="56"/>
      <c r="E101" s="27">
        <v>0</v>
      </c>
      <c r="F101" s="27"/>
      <c r="G101" s="27">
        <v>0</v>
      </c>
      <c r="H101" s="26"/>
      <c r="I101" s="26"/>
      <c r="J101" s="98"/>
    </row>
    <row r="102" spans="1:10" x14ac:dyDescent="0.2">
      <c r="A102" s="101">
        <v>3</v>
      </c>
      <c r="B102" s="38" t="s">
        <v>85</v>
      </c>
      <c r="C102" s="38" t="s">
        <v>84</v>
      </c>
      <c r="D102" s="56"/>
      <c r="E102" s="27">
        <v>0</v>
      </c>
      <c r="F102" s="27"/>
      <c r="G102" s="27">
        <v>0</v>
      </c>
      <c r="H102" s="26"/>
      <c r="I102" s="26"/>
      <c r="J102" s="98"/>
    </row>
    <row r="103" spans="1:10" x14ac:dyDescent="0.2">
      <c r="A103" s="101">
        <v>4</v>
      </c>
      <c r="B103" s="38" t="s">
        <v>85</v>
      </c>
      <c r="C103" s="38" t="s">
        <v>84</v>
      </c>
      <c r="D103" s="56"/>
      <c r="E103" s="27">
        <v>0</v>
      </c>
      <c r="F103" s="27"/>
      <c r="G103" s="27">
        <v>0</v>
      </c>
      <c r="H103" s="26"/>
      <c r="I103" s="26"/>
      <c r="J103" s="98"/>
    </row>
    <row r="104" spans="1:10" x14ac:dyDescent="0.2">
      <c r="A104" s="101">
        <v>5</v>
      </c>
      <c r="B104" s="38" t="s">
        <v>85</v>
      </c>
      <c r="C104" s="38" t="s">
        <v>84</v>
      </c>
      <c r="D104" s="56"/>
      <c r="E104" s="27">
        <v>0</v>
      </c>
      <c r="F104" s="27"/>
      <c r="G104" s="27">
        <v>0</v>
      </c>
      <c r="H104" s="26"/>
      <c r="I104" s="26"/>
      <c r="J104" s="98"/>
    </row>
    <row r="105" spans="1:10" x14ac:dyDescent="0.2">
      <c r="A105" s="326" t="s">
        <v>57</v>
      </c>
      <c r="B105" s="327"/>
      <c r="C105" s="58"/>
      <c r="D105" s="34"/>
      <c r="E105" s="33">
        <f>SUM(E100:E104)</f>
        <v>0</v>
      </c>
      <c r="F105" s="33"/>
      <c r="G105" s="33">
        <f>SUM(G100:G104)</f>
        <v>0</v>
      </c>
      <c r="H105" s="34"/>
      <c r="I105" s="33">
        <f>G105-E105</f>
        <v>0</v>
      </c>
      <c r="J105" s="99"/>
    </row>
    <row r="106" spans="1:10" x14ac:dyDescent="0.2">
      <c r="A106" s="312" t="s">
        <v>38</v>
      </c>
      <c r="B106" s="311"/>
      <c r="C106" s="138" t="s">
        <v>83</v>
      </c>
      <c r="D106" s="21"/>
      <c r="E106" s="35"/>
      <c r="F106" s="35"/>
      <c r="G106" s="35"/>
      <c r="H106" s="21"/>
      <c r="I106" s="21"/>
      <c r="J106" s="100"/>
    </row>
    <row r="107" spans="1:10" x14ac:dyDescent="0.2">
      <c r="A107" s="101">
        <v>1</v>
      </c>
      <c r="B107" s="38" t="s">
        <v>85</v>
      </c>
      <c r="C107" s="38" t="s">
        <v>84</v>
      </c>
      <c r="D107" s="56"/>
      <c r="E107" s="27">
        <v>0</v>
      </c>
      <c r="F107" s="27"/>
      <c r="G107" s="27">
        <v>0</v>
      </c>
      <c r="H107" s="26"/>
      <c r="I107" s="26"/>
      <c r="J107" s="98"/>
    </row>
    <row r="108" spans="1:10" x14ac:dyDescent="0.2">
      <c r="A108" s="101">
        <v>2</v>
      </c>
      <c r="B108" s="38" t="s">
        <v>85</v>
      </c>
      <c r="C108" s="38" t="s">
        <v>84</v>
      </c>
      <c r="D108" s="56"/>
      <c r="E108" s="27">
        <v>0</v>
      </c>
      <c r="F108" s="27"/>
      <c r="G108" s="27">
        <v>0</v>
      </c>
      <c r="H108" s="26"/>
      <c r="I108" s="26"/>
      <c r="J108" s="98"/>
    </row>
    <row r="109" spans="1:10" x14ac:dyDescent="0.2">
      <c r="A109" s="101">
        <v>3</v>
      </c>
      <c r="B109" s="38" t="s">
        <v>85</v>
      </c>
      <c r="C109" s="38" t="s">
        <v>84</v>
      </c>
      <c r="D109" s="56"/>
      <c r="E109" s="27">
        <v>0</v>
      </c>
      <c r="F109" s="27"/>
      <c r="G109" s="27">
        <v>0</v>
      </c>
      <c r="H109" s="26"/>
      <c r="I109" s="26"/>
      <c r="J109" s="98"/>
    </row>
    <row r="110" spans="1:10" x14ac:dyDescent="0.2">
      <c r="A110" s="101">
        <v>4</v>
      </c>
      <c r="B110" s="38" t="s">
        <v>85</v>
      </c>
      <c r="C110" s="38" t="s">
        <v>84</v>
      </c>
      <c r="D110" s="56"/>
      <c r="E110" s="27">
        <v>0</v>
      </c>
      <c r="F110" s="27"/>
      <c r="G110" s="27">
        <v>0</v>
      </c>
      <c r="H110" s="26"/>
      <c r="I110" s="26"/>
      <c r="J110" s="98"/>
    </row>
    <row r="111" spans="1:10" x14ac:dyDescent="0.2">
      <c r="A111" s="101">
        <v>5</v>
      </c>
      <c r="B111" s="38" t="s">
        <v>85</v>
      </c>
      <c r="C111" s="38" t="s">
        <v>84</v>
      </c>
      <c r="D111" s="56"/>
      <c r="E111" s="27">
        <v>0</v>
      </c>
      <c r="F111" s="27"/>
      <c r="G111" s="27">
        <v>0</v>
      </c>
      <c r="H111" s="26"/>
      <c r="I111" s="26"/>
      <c r="J111" s="98"/>
    </row>
    <row r="112" spans="1:10" x14ac:dyDescent="0.2">
      <c r="A112" s="326" t="s">
        <v>39</v>
      </c>
      <c r="B112" s="311"/>
      <c r="C112" s="70"/>
      <c r="D112" s="34"/>
      <c r="E112" s="33">
        <f>SUM(E107:E111)</f>
        <v>0</v>
      </c>
      <c r="F112" s="33"/>
      <c r="G112" s="33">
        <f>SUM(G107:G111)</f>
        <v>0</v>
      </c>
      <c r="H112" s="34"/>
      <c r="I112" s="33">
        <f>G112-E112</f>
        <v>0</v>
      </c>
      <c r="J112" s="99"/>
    </row>
    <row r="113" spans="1:10" x14ac:dyDescent="0.2">
      <c r="A113" s="312" t="s">
        <v>40</v>
      </c>
      <c r="B113" s="311"/>
      <c r="C113" s="138" t="s">
        <v>83</v>
      </c>
      <c r="D113" s="21"/>
      <c r="E113" s="35"/>
      <c r="F113" s="35"/>
      <c r="G113" s="35"/>
      <c r="H113" s="21"/>
      <c r="I113" s="21"/>
      <c r="J113" s="100"/>
    </row>
    <row r="114" spans="1:10" x14ac:dyDescent="0.2">
      <c r="A114" s="101">
        <v>1</v>
      </c>
      <c r="B114" s="38" t="s">
        <v>85</v>
      </c>
      <c r="C114" s="38" t="s">
        <v>84</v>
      </c>
      <c r="D114" s="56"/>
      <c r="E114" s="27">
        <v>0</v>
      </c>
      <c r="F114" s="27"/>
      <c r="G114" s="27">
        <v>0</v>
      </c>
      <c r="H114" s="26"/>
      <c r="I114" s="26"/>
      <c r="J114" s="98"/>
    </row>
    <row r="115" spans="1:10" x14ac:dyDescent="0.2">
      <c r="A115" s="101">
        <v>2</v>
      </c>
      <c r="B115" s="38" t="s">
        <v>85</v>
      </c>
      <c r="C115" s="38" t="s">
        <v>84</v>
      </c>
      <c r="D115" s="56"/>
      <c r="E115" s="27">
        <v>0</v>
      </c>
      <c r="F115" s="27"/>
      <c r="G115" s="27">
        <v>0</v>
      </c>
      <c r="H115" s="26"/>
      <c r="I115" s="26"/>
      <c r="J115" s="98"/>
    </row>
    <row r="116" spans="1:10" x14ac:dyDescent="0.2">
      <c r="A116" s="101">
        <v>3</v>
      </c>
      <c r="B116" s="38" t="s">
        <v>85</v>
      </c>
      <c r="C116" s="38" t="s">
        <v>84</v>
      </c>
      <c r="D116" s="56"/>
      <c r="E116" s="27">
        <v>0</v>
      </c>
      <c r="F116" s="27"/>
      <c r="G116" s="27">
        <v>0</v>
      </c>
      <c r="H116" s="26"/>
      <c r="I116" s="26"/>
      <c r="J116" s="98"/>
    </row>
    <row r="117" spans="1:10" x14ac:dyDescent="0.2">
      <c r="A117" s="101">
        <v>4</v>
      </c>
      <c r="B117" s="38" t="s">
        <v>85</v>
      </c>
      <c r="C117" s="38" t="s">
        <v>84</v>
      </c>
      <c r="D117" s="56"/>
      <c r="E117" s="27">
        <v>0</v>
      </c>
      <c r="F117" s="27"/>
      <c r="G117" s="27">
        <v>0</v>
      </c>
      <c r="H117" s="26"/>
      <c r="I117" s="26"/>
      <c r="J117" s="98"/>
    </row>
    <row r="118" spans="1:10" x14ac:dyDescent="0.2">
      <c r="A118" s="101">
        <v>5</v>
      </c>
      <c r="B118" s="38" t="s">
        <v>85</v>
      </c>
      <c r="C118" s="38" t="s">
        <v>84</v>
      </c>
      <c r="D118" s="56"/>
      <c r="E118" s="27">
        <v>0</v>
      </c>
      <c r="F118" s="27"/>
      <c r="G118" s="27">
        <v>0</v>
      </c>
      <c r="H118" s="26"/>
      <c r="I118" s="26"/>
      <c r="J118" s="98"/>
    </row>
    <row r="119" spans="1:10" x14ac:dyDescent="0.2">
      <c r="A119" s="326" t="s">
        <v>41</v>
      </c>
      <c r="B119" s="311"/>
      <c r="C119" s="70"/>
      <c r="D119" s="34"/>
      <c r="E119" s="33">
        <f>SUM(E114:E118)</f>
        <v>0</v>
      </c>
      <c r="F119" s="33"/>
      <c r="G119" s="33">
        <f>SUM(G114:G118)</f>
        <v>0</v>
      </c>
      <c r="H119" s="34"/>
      <c r="I119" s="33">
        <f>G119-E119</f>
        <v>0</v>
      </c>
      <c r="J119" s="99"/>
    </row>
    <row r="120" spans="1:10" x14ac:dyDescent="0.2">
      <c r="A120" s="312" t="s">
        <v>42</v>
      </c>
      <c r="B120" s="311"/>
      <c r="C120" s="138" t="s">
        <v>83</v>
      </c>
      <c r="D120" s="21"/>
      <c r="E120" s="35"/>
      <c r="F120" s="35"/>
      <c r="G120" s="35"/>
      <c r="H120" s="21"/>
      <c r="I120" s="21"/>
      <c r="J120" s="100"/>
    </row>
    <row r="121" spans="1:10" x14ac:dyDescent="0.2">
      <c r="A121" s="101">
        <v>1</v>
      </c>
      <c r="B121" s="38" t="s">
        <v>85</v>
      </c>
      <c r="C121" s="38" t="s">
        <v>84</v>
      </c>
      <c r="D121" s="56"/>
      <c r="E121" s="27">
        <v>0</v>
      </c>
      <c r="F121" s="27"/>
      <c r="G121" s="27">
        <v>0</v>
      </c>
      <c r="H121" s="26"/>
      <c r="I121" s="26"/>
      <c r="J121" s="98"/>
    </row>
    <row r="122" spans="1:10" x14ac:dyDescent="0.2">
      <c r="A122" s="101">
        <v>2</v>
      </c>
      <c r="B122" s="38" t="s">
        <v>85</v>
      </c>
      <c r="C122" s="38" t="s">
        <v>84</v>
      </c>
      <c r="D122" s="56"/>
      <c r="E122" s="27">
        <v>0</v>
      </c>
      <c r="F122" s="27"/>
      <c r="G122" s="27">
        <v>0</v>
      </c>
      <c r="H122" s="26"/>
      <c r="I122" s="26"/>
      <c r="J122" s="98"/>
    </row>
    <row r="123" spans="1:10" x14ac:dyDescent="0.2">
      <c r="A123" s="101">
        <v>3</v>
      </c>
      <c r="B123" s="38" t="s">
        <v>85</v>
      </c>
      <c r="C123" s="38" t="s">
        <v>84</v>
      </c>
      <c r="D123" s="56"/>
      <c r="E123" s="27">
        <v>0</v>
      </c>
      <c r="F123" s="27"/>
      <c r="G123" s="27">
        <v>0</v>
      </c>
      <c r="H123" s="26"/>
      <c r="I123" s="26"/>
      <c r="J123" s="98"/>
    </row>
    <row r="124" spans="1:10" x14ac:dyDescent="0.2">
      <c r="A124" s="101">
        <v>4</v>
      </c>
      <c r="B124" s="38" t="s">
        <v>85</v>
      </c>
      <c r="C124" s="38" t="s">
        <v>84</v>
      </c>
      <c r="D124" s="56"/>
      <c r="E124" s="27">
        <v>0</v>
      </c>
      <c r="F124" s="27"/>
      <c r="G124" s="27">
        <v>0</v>
      </c>
      <c r="H124" s="26"/>
      <c r="I124" s="26"/>
      <c r="J124" s="98"/>
    </row>
    <row r="125" spans="1:10" x14ac:dyDescent="0.2">
      <c r="A125" s="101">
        <v>5</v>
      </c>
      <c r="B125" s="38" t="s">
        <v>85</v>
      </c>
      <c r="C125" s="38" t="s">
        <v>84</v>
      </c>
      <c r="D125" s="56"/>
      <c r="E125" s="27">
        <v>0</v>
      </c>
      <c r="F125" s="27"/>
      <c r="G125" s="27">
        <v>0</v>
      </c>
      <c r="H125" s="26"/>
      <c r="I125" s="26"/>
      <c r="J125" s="98"/>
    </row>
    <row r="126" spans="1:10" x14ac:dyDescent="0.2">
      <c r="A126" s="326" t="s">
        <v>43</v>
      </c>
      <c r="B126" s="311"/>
      <c r="C126" s="70"/>
      <c r="D126" s="34"/>
      <c r="E126" s="33">
        <f>SUM(E121:E125)</f>
        <v>0</v>
      </c>
      <c r="F126" s="33"/>
      <c r="G126" s="33">
        <f>SUM(G121:G125)</f>
        <v>0</v>
      </c>
      <c r="H126" s="34"/>
      <c r="I126" s="33">
        <f>G126-E126</f>
        <v>0</v>
      </c>
      <c r="J126" s="99"/>
    </row>
    <row r="127" spans="1:10" x14ac:dyDescent="0.2">
      <c r="A127" s="312" t="s">
        <v>44</v>
      </c>
      <c r="B127" s="311"/>
      <c r="C127" s="138" t="s">
        <v>83</v>
      </c>
      <c r="D127" s="21"/>
      <c r="E127" s="35"/>
      <c r="F127" s="35"/>
      <c r="G127" s="35"/>
      <c r="H127" s="21"/>
      <c r="I127" s="21"/>
      <c r="J127" s="100"/>
    </row>
    <row r="128" spans="1:10" x14ac:dyDescent="0.2">
      <c r="A128" s="101">
        <v>1</v>
      </c>
      <c r="B128" s="38" t="s">
        <v>85</v>
      </c>
      <c r="C128" s="38" t="s">
        <v>84</v>
      </c>
      <c r="D128" s="56"/>
      <c r="E128" s="27">
        <v>0</v>
      </c>
      <c r="F128" s="27"/>
      <c r="G128" s="27">
        <v>0</v>
      </c>
      <c r="H128" s="26"/>
      <c r="I128" s="26"/>
      <c r="J128" s="98"/>
    </row>
    <row r="129" spans="1:10" x14ac:dyDescent="0.2">
      <c r="A129" s="101">
        <v>2</v>
      </c>
      <c r="B129" s="38" t="s">
        <v>85</v>
      </c>
      <c r="C129" s="38" t="s">
        <v>84</v>
      </c>
      <c r="D129" s="56"/>
      <c r="E129" s="27">
        <v>0</v>
      </c>
      <c r="F129" s="27"/>
      <c r="G129" s="27">
        <v>0</v>
      </c>
      <c r="H129" s="26"/>
      <c r="I129" s="26"/>
      <c r="J129" s="98"/>
    </row>
    <row r="130" spans="1:10" x14ac:dyDescent="0.2">
      <c r="A130" s="101">
        <v>3</v>
      </c>
      <c r="B130" s="38" t="s">
        <v>85</v>
      </c>
      <c r="C130" s="38" t="s">
        <v>84</v>
      </c>
      <c r="D130" s="56"/>
      <c r="E130" s="27">
        <v>0</v>
      </c>
      <c r="F130" s="27"/>
      <c r="G130" s="27">
        <v>0</v>
      </c>
      <c r="H130" s="26"/>
      <c r="I130" s="26"/>
      <c r="J130" s="98"/>
    </row>
    <row r="131" spans="1:10" x14ac:dyDescent="0.2">
      <c r="A131" s="101">
        <v>4</v>
      </c>
      <c r="B131" s="38" t="s">
        <v>85</v>
      </c>
      <c r="C131" s="38" t="s">
        <v>84</v>
      </c>
      <c r="D131" s="56"/>
      <c r="E131" s="27">
        <v>0</v>
      </c>
      <c r="F131" s="27"/>
      <c r="G131" s="27">
        <v>0</v>
      </c>
      <c r="H131" s="26"/>
      <c r="I131" s="26"/>
      <c r="J131" s="98"/>
    </row>
    <row r="132" spans="1:10" x14ac:dyDescent="0.2">
      <c r="A132" s="101">
        <v>5</v>
      </c>
      <c r="B132" s="38" t="s">
        <v>85</v>
      </c>
      <c r="C132" s="38" t="s">
        <v>84</v>
      </c>
      <c r="D132" s="56"/>
      <c r="E132" s="27">
        <v>0</v>
      </c>
      <c r="F132" s="27"/>
      <c r="G132" s="27">
        <v>0</v>
      </c>
      <c r="H132" s="26"/>
      <c r="I132" s="26"/>
      <c r="J132" s="98"/>
    </row>
    <row r="133" spans="1:10" x14ac:dyDescent="0.2">
      <c r="A133" s="326" t="s">
        <v>45</v>
      </c>
      <c r="B133" s="311"/>
      <c r="C133" s="70"/>
      <c r="D133" s="34"/>
      <c r="E133" s="33">
        <f>SUM(E128:E132)</f>
        <v>0</v>
      </c>
      <c r="F133" s="33"/>
      <c r="G133" s="33">
        <f>SUM(G128:G132)</f>
        <v>0</v>
      </c>
      <c r="H133" s="34"/>
      <c r="I133" s="33">
        <f>G133-E133</f>
        <v>0</v>
      </c>
      <c r="J133" s="99"/>
    </row>
    <row r="134" spans="1:10" ht="15" x14ac:dyDescent="0.2">
      <c r="A134" s="328" t="s">
        <v>59</v>
      </c>
      <c r="B134" s="329"/>
      <c r="C134" s="136"/>
      <c r="D134" s="77"/>
      <c r="E134" s="78">
        <f>SUM(E133,E126,E119,E112,E105)</f>
        <v>0</v>
      </c>
      <c r="F134" s="77"/>
      <c r="G134" s="78">
        <f>SUM(G133,G126,G119,G112,G105)</f>
        <v>0</v>
      </c>
      <c r="H134" s="77"/>
      <c r="I134" s="78">
        <f>G134-E134</f>
        <v>0</v>
      </c>
      <c r="J134" s="102"/>
    </row>
    <row r="135" spans="1:10" ht="15.75" x14ac:dyDescent="0.25">
      <c r="A135" s="322" t="s">
        <v>26</v>
      </c>
      <c r="B135" s="295"/>
      <c r="C135" s="296"/>
      <c r="D135" s="36"/>
      <c r="E135" s="37"/>
      <c r="F135" s="37"/>
      <c r="G135" s="37"/>
      <c r="H135" s="36"/>
      <c r="I135" s="36"/>
      <c r="J135" s="106"/>
    </row>
    <row r="136" spans="1:10" x14ac:dyDescent="0.2">
      <c r="A136" s="320" t="s">
        <v>86</v>
      </c>
      <c r="B136" s="321"/>
      <c r="C136" s="71" t="s">
        <v>83</v>
      </c>
      <c r="D136" s="22"/>
      <c r="E136" s="22"/>
      <c r="F136" s="22"/>
      <c r="G136" s="22"/>
      <c r="H136" s="22"/>
      <c r="I136" s="22"/>
      <c r="J136" s="91"/>
    </row>
    <row r="137" spans="1:10" x14ac:dyDescent="0.2">
      <c r="A137" s="101">
        <v>1</v>
      </c>
      <c r="B137" s="25" t="s">
        <v>106</v>
      </c>
      <c r="C137" s="25"/>
      <c r="D137" s="26"/>
      <c r="E137" s="27">
        <v>0</v>
      </c>
      <c r="F137" s="27"/>
      <c r="G137" s="27">
        <v>0</v>
      </c>
      <c r="H137" s="26"/>
      <c r="I137" s="26"/>
      <c r="J137" s="98"/>
    </row>
    <row r="138" spans="1:10" x14ac:dyDescent="0.2">
      <c r="A138" s="101">
        <v>2</v>
      </c>
      <c r="B138" s="25" t="s">
        <v>106</v>
      </c>
      <c r="C138" s="25"/>
      <c r="D138" s="26"/>
      <c r="E138" s="27">
        <v>0</v>
      </c>
      <c r="F138" s="27"/>
      <c r="G138" s="27">
        <v>0</v>
      </c>
      <c r="H138" s="26"/>
      <c r="I138" s="26"/>
      <c r="J138" s="98"/>
    </row>
    <row r="139" spans="1:10" x14ac:dyDescent="0.2">
      <c r="A139" s="101">
        <v>3</v>
      </c>
      <c r="B139" s="25" t="s">
        <v>106</v>
      </c>
      <c r="C139" s="25"/>
      <c r="D139" s="26"/>
      <c r="E139" s="27">
        <v>0</v>
      </c>
      <c r="F139" s="27"/>
      <c r="G139" s="27">
        <v>0</v>
      </c>
      <c r="H139" s="26"/>
      <c r="I139" s="26"/>
      <c r="J139" s="98"/>
    </row>
    <row r="140" spans="1:10" x14ac:dyDescent="0.2">
      <c r="A140" s="101">
        <v>4</v>
      </c>
      <c r="B140" s="25" t="s">
        <v>106</v>
      </c>
      <c r="C140" s="25"/>
      <c r="D140" s="26"/>
      <c r="E140" s="27">
        <v>0</v>
      </c>
      <c r="F140" s="27"/>
      <c r="G140" s="27">
        <v>0</v>
      </c>
      <c r="H140" s="26"/>
      <c r="I140" s="26"/>
      <c r="J140" s="98"/>
    </row>
    <row r="141" spans="1:10" x14ac:dyDescent="0.2">
      <c r="A141" s="101">
        <v>5</v>
      </c>
      <c r="B141" s="25" t="s">
        <v>106</v>
      </c>
      <c r="C141" s="25"/>
      <c r="D141" s="26"/>
      <c r="E141" s="27">
        <v>0</v>
      </c>
      <c r="F141" s="27"/>
      <c r="G141" s="27">
        <v>0</v>
      </c>
      <c r="H141" s="26"/>
      <c r="I141" s="26"/>
      <c r="J141" s="98"/>
    </row>
    <row r="142" spans="1:10" x14ac:dyDescent="0.2">
      <c r="A142" s="326" t="s">
        <v>57</v>
      </c>
      <c r="B142" s="327"/>
      <c r="C142" s="58"/>
      <c r="D142" s="34"/>
      <c r="E142" s="33">
        <f>SUM(E139:E141)</f>
        <v>0</v>
      </c>
      <c r="F142" s="33"/>
      <c r="G142" s="33">
        <f>SUM(G139:G141)</f>
        <v>0</v>
      </c>
      <c r="H142" s="34"/>
      <c r="I142" s="33">
        <f>G142-E142</f>
        <v>0</v>
      </c>
      <c r="J142" s="99"/>
    </row>
    <row r="143" spans="1:10" ht="15" x14ac:dyDescent="0.2">
      <c r="A143" s="328" t="s">
        <v>91</v>
      </c>
      <c r="B143" s="329"/>
      <c r="C143" s="136"/>
      <c r="D143" s="77"/>
      <c r="E143" s="78">
        <f>SUM(E142)</f>
        <v>0</v>
      </c>
      <c r="F143" s="77"/>
      <c r="G143" s="78">
        <f>SUM(G142)</f>
        <v>0</v>
      </c>
      <c r="H143" s="77"/>
      <c r="I143" s="78">
        <f>G143-E143</f>
        <v>0</v>
      </c>
      <c r="J143" s="102"/>
    </row>
    <row r="144" spans="1:10" ht="18" x14ac:dyDescent="0.25">
      <c r="A144" s="317" t="s">
        <v>35</v>
      </c>
      <c r="B144" s="318"/>
      <c r="C144" s="139"/>
      <c r="D144" s="122"/>
      <c r="E144" s="123">
        <f>SUM(E143,E134,E97,E60)</f>
        <v>715</v>
      </c>
      <c r="F144" s="124"/>
      <c r="G144" s="123">
        <f>SUM(G143,G134,G97,G60)</f>
        <v>2090</v>
      </c>
      <c r="H144" s="125"/>
      <c r="I144" s="123">
        <f>G144-E144+SUM(I142:I143)</f>
        <v>1375</v>
      </c>
      <c r="J144" s="126"/>
    </row>
    <row r="145" spans="1:10" ht="15.75" x14ac:dyDescent="0.25">
      <c r="A145" s="322" t="s">
        <v>109</v>
      </c>
      <c r="B145" s="295"/>
      <c r="C145" s="296"/>
      <c r="D145" s="43"/>
      <c r="E145" s="43"/>
      <c r="F145" s="43"/>
      <c r="G145" s="43"/>
      <c r="H145" s="43"/>
      <c r="I145" s="43"/>
      <c r="J145" s="106"/>
    </row>
    <row r="146" spans="1:10" x14ac:dyDescent="0.2">
      <c r="A146" s="320" t="s">
        <v>27</v>
      </c>
      <c r="B146" s="311"/>
      <c r="C146" s="138" t="s">
        <v>83</v>
      </c>
      <c r="D146" s="21"/>
      <c r="E146" s="21"/>
      <c r="F146" s="21"/>
      <c r="G146" s="21"/>
      <c r="H146" s="21"/>
      <c r="I146" s="24"/>
      <c r="J146" s="91"/>
    </row>
    <row r="147" spans="1:10" x14ac:dyDescent="0.2">
      <c r="A147" s="101">
        <v>1</v>
      </c>
      <c r="B147" s="44" t="s">
        <v>87</v>
      </c>
      <c r="C147" s="44"/>
      <c r="D147" s="56"/>
      <c r="E147" s="27">
        <v>0</v>
      </c>
      <c r="F147" s="27"/>
      <c r="G147" s="27">
        <v>0</v>
      </c>
      <c r="H147" s="26"/>
      <c r="I147" s="26"/>
      <c r="J147" s="98"/>
    </row>
    <row r="148" spans="1:10" x14ac:dyDescent="0.2">
      <c r="A148" s="101">
        <v>2</v>
      </c>
      <c r="B148" s="44" t="s">
        <v>87</v>
      </c>
      <c r="C148" s="44"/>
      <c r="D148" s="56"/>
      <c r="E148" s="27">
        <v>0</v>
      </c>
      <c r="F148" s="27"/>
      <c r="G148" s="27">
        <v>0</v>
      </c>
      <c r="H148" s="26"/>
      <c r="I148" s="26"/>
      <c r="J148" s="98"/>
    </row>
    <row r="149" spans="1:10" x14ac:dyDescent="0.2">
      <c r="A149" s="101">
        <v>3</v>
      </c>
      <c r="B149" s="44" t="s">
        <v>87</v>
      </c>
      <c r="C149" s="44"/>
      <c r="D149" s="56"/>
      <c r="E149" s="27">
        <v>0</v>
      </c>
      <c r="F149" s="27"/>
      <c r="G149" s="27">
        <v>0</v>
      </c>
      <c r="H149" s="26"/>
      <c r="I149" s="26"/>
      <c r="J149" s="98"/>
    </row>
    <row r="150" spans="1:10" x14ac:dyDescent="0.2">
      <c r="A150" s="101">
        <v>4</v>
      </c>
      <c r="B150" s="44" t="s">
        <v>87</v>
      </c>
      <c r="C150" s="44"/>
      <c r="D150" s="56"/>
      <c r="E150" s="27">
        <v>0</v>
      </c>
      <c r="F150" s="27"/>
      <c r="G150" s="27">
        <v>0</v>
      </c>
      <c r="H150" s="26"/>
      <c r="I150" s="26"/>
      <c r="J150" s="98"/>
    </row>
    <row r="151" spans="1:10" x14ac:dyDescent="0.2">
      <c r="A151" s="101">
        <v>5</v>
      </c>
      <c r="B151" s="44" t="s">
        <v>87</v>
      </c>
      <c r="C151" s="44"/>
      <c r="D151" s="56"/>
      <c r="E151" s="27">
        <v>0</v>
      </c>
      <c r="F151" s="27"/>
      <c r="G151" s="27">
        <v>0</v>
      </c>
      <c r="H151" s="26"/>
      <c r="I151" s="26"/>
      <c r="J151" s="98"/>
    </row>
    <row r="152" spans="1:10" x14ac:dyDescent="0.2">
      <c r="A152" s="310" t="s">
        <v>11</v>
      </c>
      <c r="B152" s="311"/>
      <c r="C152" s="70"/>
      <c r="D152" s="31"/>
      <c r="E152" s="33">
        <f>SUM(E147:E151)</f>
        <v>0</v>
      </c>
      <c r="F152" s="33"/>
      <c r="G152" s="33">
        <f>SUM(G147:G151)</f>
        <v>0</v>
      </c>
      <c r="H152" s="34"/>
      <c r="I152" s="41">
        <f>G152-E152</f>
        <v>0</v>
      </c>
      <c r="J152" s="107"/>
    </row>
    <row r="153" spans="1:10" x14ac:dyDescent="0.2">
      <c r="A153" s="320" t="s">
        <v>46</v>
      </c>
      <c r="B153" s="311"/>
      <c r="C153" s="144" t="s">
        <v>115</v>
      </c>
      <c r="D153" s="22"/>
      <c r="E153" s="46"/>
      <c r="F153" s="35"/>
      <c r="G153" s="46"/>
      <c r="H153" s="21"/>
      <c r="I153" s="46"/>
      <c r="J153" s="108"/>
    </row>
    <row r="154" spans="1:10" x14ac:dyDescent="0.2">
      <c r="A154" s="101">
        <v>1</v>
      </c>
      <c r="B154" s="44" t="s">
        <v>87</v>
      </c>
      <c r="C154" s="26"/>
      <c r="D154" s="26"/>
      <c r="E154" s="27">
        <v>0</v>
      </c>
      <c r="F154" s="26"/>
      <c r="G154" s="27">
        <v>0</v>
      </c>
      <c r="H154" s="26"/>
      <c r="I154" s="26"/>
      <c r="J154" s="98"/>
    </row>
    <row r="155" spans="1:10" x14ac:dyDescent="0.2">
      <c r="A155" s="101">
        <v>2</v>
      </c>
      <c r="B155" s="44" t="s">
        <v>87</v>
      </c>
      <c r="C155" s="26"/>
      <c r="D155" s="26"/>
      <c r="E155" s="27">
        <v>0</v>
      </c>
      <c r="F155" s="26"/>
      <c r="G155" s="27">
        <v>0</v>
      </c>
      <c r="H155" s="26"/>
      <c r="I155" s="26"/>
      <c r="J155" s="98"/>
    </row>
    <row r="156" spans="1:10" x14ac:dyDescent="0.2">
      <c r="A156" s="101">
        <v>3</v>
      </c>
      <c r="B156" s="44" t="s">
        <v>87</v>
      </c>
      <c r="C156" s="26"/>
      <c r="D156" s="26"/>
      <c r="E156" s="27">
        <v>0</v>
      </c>
      <c r="F156" s="26"/>
      <c r="G156" s="27">
        <v>0</v>
      </c>
      <c r="H156" s="26"/>
      <c r="I156" s="26"/>
      <c r="J156" s="98"/>
    </row>
    <row r="157" spans="1:10" x14ac:dyDescent="0.2">
      <c r="A157" s="101">
        <v>4</v>
      </c>
      <c r="B157" s="44" t="s">
        <v>87</v>
      </c>
      <c r="C157" s="44"/>
      <c r="D157" s="56"/>
      <c r="E157" s="27">
        <v>0</v>
      </c>
      <c r="F157" s="27"/>
      <c r="G157" s="27">
        <v>0</v>
      </c>
      <c r="H157" s="26"/>
      <c r="I157" s="26"/>
      <c r="J157" s="98"/>
    </row>
    <row r="158" spans="1:10" x14ac:dyDescent="0.2">
      <c r="A158" s="101">
        <v>5</v>
      </c>
      <c r="B158" s="44" t="s">
        <v>87</v>
      </c>
      <c r="C158" s="44"/>
      <c r="D158" s="56"/>
      <c r="E158" s="27">
        <v>0</v>
      </c>
      <c r="F158" s="27"/>
      <c r="G158" s="27">
        <v>0</v>
      </c>
      <c r="H158" s="26"/>
      <c r="I158" s="26"/>
      <c r="J158" s="98"/>
    </row>
    <row r="159" spans="1:10" x14ac:dyDescent="0.2">
      <c r="A159" s="310" t="s">
        <v>11</v>
      </c>
      <c r="B159" s="311"/>
      <c r="C159" s="70"/>
      <c r="D159" s="31"/>
      <c r="E159" s="33">
        <f>SUM(E154:E158)</f>
        <v>0</v>
      </c>
      <c r="F159" s="33"/>
      <c r="G159" s="33">
        <f>SUM(G154:G158)</f>
        <v>0</v>
      </c>
      <c r="H159" s="34"/>
      <c r="I159" s="41">
        <f>G159-E159</f>
        <v>0</v>
      </c>
      <c r="J159" s="107"/>
    </row>
    <row r="160" spans="1:10" x14ac:dyDescent="0.2">
      <c r="A160" s="320" t="s">
        <v>28</v>
      </c>
      <c r="B160" s="311"/>
      <c r="C160" s="138" t="s">
        <v>83</v>
      </c>
      <c r="D160" s="22"/>
      <c r="E160" s="46"/>
      <c r="F160" s="35"/>
      <c r="G160" s="46"/>
      <c r="H160" s="21"/>
      <c r="I160" s="46"/>
      <c r="J160" s="108"/>
    </row>
    <row r="161" spans="1:10" x14ac:dyDescent="0.2">
      <c r="A161" s="101">
        <v>1</v>
      </c>
      <c r="B161" s="44" t="s">
        <v>122</v>
      </c>
      <c r="C161" s="44"/>
      <c r="D161" s="56"/>
      <c r="E161" s="27">
        <v>69.23</v>
      </c>
      <c r="F161" s="27"/>
      <c r="G161" s="27">
        <v>500</v>
      </c>
      <c r="H161" s="26"/>
      <c r="I161" s="26"/>
      <c r="J161" s="98"/>
    </row>
    <row r="162" spans="1:10" x14ac:dyDescent="0.2">
      <c r="A162" s="101">
        <v>1</v>
      </c>
      <c r="B162" s="44" t="s">
        <v>123</v>
      </c>
      <c r="C162" s="44"/>
      <c r="D162" s="56"/>
      <c r="E162" s="27">
        <v>23.07</v>
      </c>
      <c r="F162" s="27"/>
      <c r="G162" s="27">
        <v>0</v>
      </c>
      <c r="H162" s="26"/>
      <c r="I162" s="26"/>
      <c r="J162" s="26"/>
    </row>
    <row r="163" spans="1:10" x14ac:dyDescent="0.2">
      <c r="A163" s="101">
        <v>2</v>
      </c>
      <c r="B163" s="44" t="s">
        <v>124</v>
      </c>
      <c r="C163" s="44"/>
      <c r="D163" s="56"/>
      <c r="E163" s="27">
        <v>23.07</v>
      </c>
      <c r="F163" s="27"/>
      <c r="G163" s="27">
        <v>0</v>
      </c>
      <c r="H163" s="26"/>
      <c r="I163" s="26"/>
      <c r="J163" s="26"/>
    </row>
    <row r="164" spans="1:10" x14ac:dyDescent="0.2">
      <c r="A164" s="101">
        <v>3</v>
      </c>
      <c r="B164" s="44" t="s">
        <v>87</v>
      </c>
      <c r="C164" s="44"/>
      <c r="D164" s="56"/>
      <c r="E164" s="27">
        <v>0</v>
      </c>
      <c r="F164" s="27"/>
      <c r="G164" s="27">
        <v>0</v>
      </c>
      <c r="H164" s="26"/>
      <c r="I164" s="26"/>
      <c r="J164" s="26"/>
    </row>
    <row r="165" spans="1:10" x14ac:dyDescent="0.2">
      <c r="A165" s="101">
        <v>4</v>
      </c>
      <c r="B165" s="44" t="s">
        <v>87</v>
      </c>
      <c r="C165" s="44"/>
      <c r="D165" s="56"/>
      <c r="E165" s="27">
        <v>0</v>
      </c>
      <c r="F165" s="27"/>
      <c r="G165" s="27">
        <v>0</v>
      </c>
      <c r="H165" s="26"/>
      <c r="I165" s="26"/>
      <c r="J165" s="26"/>
    </row>
    <row r="166" spans="1:10" x14ac:dyDescent="0.2">
      <c r="A166" s="109">
        <v>5</v>
      </c>
      <c r="B166" s="44" t="s">
        <v>87</v>
      </c>
      <c r="C166" s="19"/>
      <c r="D166" s="56"/>
      <c r="E166" s="26"/>
      <c r="F166" s="26"/>
      <c r="G166" s="26"/>
      <c r="H166" s="26"/>
      <c r="I166" s="26"/>
      <c r="J166" s="26"/>
    </row>
    <row r="167" spans="1:10" x14ac:dyDescent="0.2">
      <c r="A167" s="310" t="s">
        <v>11</v>
      </c>
      <c r="B167" s="311"/>
      <c r="C167" s="70"/>
      <c r="D167" s="31"/>
      <c r="E167" s="33">
        <f>SUM(E161:E165)</f>
        <v>115.37</v>
      </c>
      <c r="F167" s="33"/>
      <c r="G167" s="33">
        <f>SUM(G161:G165)</f>
        <v>500</v>
      </c>
      <c r="H167" s="34"/>
      <c r="I167" s="41">
        <f>G167-E167</f>
        <v>384.63</v>
      </c>
      <c r="J167" s="130"/>
    </row>
    <row r="168" spans="1:10" x14ac:dyDescent="0.2">
      <c r="A168" s="320" t="s">
        <v>29</v>
      </c>
      <c r="B168" s="311"/>
      <c r="C168" s="138" t="s">
        <v>83</v>
      </c>
      <c r="D168" s="22"/>
      <c r="E168" s="46"/>
      <c r="F168" s="35"/>
      <c r="G168" s="46"/>
      <c r="H168" s="21"/>
      <c r="I168" s="46"/>
      <c r="J168" s="108"/>
    </row>
    <row r="169" spans="1:10" x14ac:dyDescent="0.2">
      <c r="A169" s="101">
        <v>1</v>
      </c>
      <c r="B169" s="44" t="s">
        <v>87</v>
      </c>
      <c r="C169" s="44"/>
      <c r="D169" s="56"/>
      <c r="E169" s="27">
        <v>0</v>
      </c>
      <c r="F169" s="27"/>
      <c r="G169" s="27">
        <v>0</v>
      </c>
      <c r="H169" s="26"/>
      <c r="I169" s="26"/>
      <c r="J169" s="98"/>
    </row>
    <row r="170" spans="1:10" x14ac:dyDescent="0.2">
      <c r="A170" s="101">
        <v>2</v>
      </c>
      <c r="B170" s="44" t="s">
        <v>87</v>
      </c>
      <c r="C170" s="44"/>
      <c r="D170" s="56"/>
      <c r="E170" s="27">
        <v>0</v>
      </c>
      <c r="F170" s="27"/>
      <c r="G170" s="27">
        <v>0</v>
      </c>
      <c r="H170" s="26"/>
      <c r="I170" s="26"/>
      <c r="J170" s="98"/>
    </row>
    <row r="171" spans="1:10" x14ac:dyDescent="0.2">
      <c r="A171" s="101">
        <v>3</v>
      </c>
      <c r="B171" s="44" t="s">
        <v>87</v>
      </c>
      <c r="C171" s="44"/>
      <c r="D171" s="56"/>
      <c r="E171" s="27">
        <v>0</v>
      </c>
      <c r="F171" s="27"/>
      <c r="G171" s="27">
        <v>0</v>
      </c>
      <c r="H171" s="26"/>
      <c r="I171" s="26"/>
      <c r="J171" s="98"/>
    </row>
    <row r="172" spans="1:10" x14ac:dyDescent="0.2">
      <c r="A172" s="101">
        <v>4</v>
      </c>
      <c r="B172" s="44" t="s">
        <v>87</v>
      </c>
      <c r="C172" s="44"/>
      <c r="D172" s="56"/>
      <c r="E172" s="27">
        <v>0</v>
      </c>
      <c r="F172" s="27"/>
      <c r="G172" s="27">
        <v>0</v>
      </c>
      <c r="H172" s="26"/>
      <c r="I172" s="26"/>
      <c r="J172" s="98"/>
    </row>
    <row r="173" spans="1:10" x14ac:dyDescent="0.2">
      <c r="A173" s="101">
        <v>5</v>
      </c>
      <c r="B173" s="44" t="s">
        <v>87</v>
      </c>
      <c r="C173" s="44"/>
      <c r="D173" s="56"/>
      <c r="E173" s="27">
        <v>0</v>
      </c>
      <c r="F173" s="27"/>
      <c r="G173" s="27">
        <v>0</v>
      </c>
      <c r="H173" s="26"/>
      <c r="I173" s="26"/>
      <c r="J173" s="98"/>
    </row>
    <row r="174" spans="1:10" x14ac:dyDescent="0.2">
      <c r="A174" s="310" t="s">
        <v>11</v>
      </c>
      <c r="B174" s="311"/>
      <c r="C174" s="70"/>
      <c r="D174" s="31"/>
      <c r="E174" s="33">
        <f>SUM(E169:E173)</f>
        <v>0</v>
      </c>
      <c r="F174" s="33"/>
      <c r="G174" s="33">
        <f>SUM(G169:G173)</f>
        <v>0</v>
      </c>
      <c r="H174" s="34"/>
      <c r="I174" s="41">
        <f>G174-E174</f>
        <v>0</v>
      </c>
      <c r="J174" s="107"/>
    </row>
    <row r="175" spans="1:10" x14ac:dyDescent="0.2">
      <c r="A175" s="320" t="s">
        <v>97</v>
      </c>
      <c r="B175" s="311"/>
      <c r="C175" s="138" t="s">
        <v>83</v>
      </c>
      <c r="D175" s="22"/>
      <c r="E175" s="46"/>
      <c r="F175" s="35"/>
      <c r="G175" s="46"/>
      <c r="H175" s="21"/>
      <c r="I175" s="46"/>
      <c r="J175" s="108"/>
    </row>
    <row r="176" spans="1:10" x14ac:dyDescent="0.2">
      <c r="A176" s="101">
        <v>1</v>
      </c>
      <c r="B176" s="44" t="s">
        <v>87</v>
      </c>
      <c r="C176" s="44"/>
      <c r="D176" s="56"/>
      <c r="E176" s="27">
        <v>0</v>
      </c>
      <c r="F176" s="27"/>
      <c r="G176" s="27">
        <v>0</v>
      </c>
      <c r="H176" s="26"/>
      <c r="I176" s="26"/>
      <c r="J176" s="98"/>
    </row>
    <row r="177" spans="1:10" x14ac:dyDescent="0.2">
      <c r="A177" s="101">
        <v>2</v>
      </c>
      <c r="B177" s="44" t="s">
        <v>87</v>
      </c>
      <c r="C177" s="44"/>
      <c r="D177" s="56"/>
      <c r="E177" s="27">
        <v>0</v>
      </c>
      <c r="F177" s="27"/>
      <c r="G177" s="27">
        <v>0</v>
      </c>
      <c r="H177" s="26"/>
      <c r="I177" s="26"/>
      <c r="J177" s="98"/>
    </row>
    <row r="178" spans="1:10" x14ac:dyDescent="0.2">
      <c r="A178" s="101">
        <v>3</v>
      </c>
      <c r="B178" s="44" t="s">
        <v>87</v>
      </c>
      <c r="C178" s="44"/>
      <c r="D178" s="56"/>
      <c r="E178" s="27">
        <v>0</v>
      </c>
      <c r="F178" s="27"/>
      <c r="G178" s="27">
        <v>0</v>
      </c>
      <c r="H178" s="26"/>
      <c r="I178" s="26"/>
      <c r="J178" s="98"/>
    </row>
    <row r="179" spans="1:10" x14ac:dyDescent="0.2">
      <c r="A179" s="101">
        <v>4</v>
      </c>
      <c r="B179" s="44" t="s">
        <v>87</v>
      </c>
      <c r="C179" s="44"/>
      <c r="D179" s="56"/>
      <c r="E179" s="27">
        <v>0</v>
      </c>
      <c r="F179" s="27"/>
      <c r="G179" s="27">
        <v>0</v>
      </c>
      <c r="H179" s="26"/>
      <c r="I179" s="26"/>
      <c r="J179" s="98"/>
    </row>
    <row r="180" spans="1:10" x14ac:dyDescent="0.2">
      <c r="A180" s="101">
        <v>5</v>
      </c>
      <c r="B180" s="44" t="s">
        <v>87</v>
      </c>
      <c r="C180" s="44"/>
      <c r="D180" s="56"/>
      <c r="E180" s="27">
        <v>0</v>
      </c>
      <c r="F180" s="27"/>
      <c r="G180" s="27">
        <v>0</v>
      </c>
      <c r="H180" s="26"/>
      <c r="I180" s="26"/>
      <c r="J180" s="98"/>
    </row>
    <row r="181" spans="1:10" x14ac:dyDescent="0.2">
      <c r="A181" s="310" t="s">
        <v>11</v>
      </c>
      <c r="B181" s="311"/>
      <c r="C181" s="70"/>
      <c r="D181" s="31"/>
      <c r="E181" s="33">
        <f>SUM(E176:E180)</f>
        <v>0</v>
      </c>
      <c r="F181" s="33"/>
      <c r="G181" s="33">
        <f>SUM(G176:G180)</f>
        <v>0</v>
      </c>
      <c r="H181" s="34"/>
      <c r="I181" s="41">
        <f>G181-E181</f>
        <v>0</v>
      </c>
      <c r="J181" s="107"/>
    </row>
    <row r="182" spans="1:10" ht="18" x14ac:dyDescent="0.25">
      <c r="A182" s="323" t="s">
        <v>30</v>
      </c>
      <c r="B182" s="324"/>
      <c r="C182" s="325"/>
      <c r="D182" s="122"/>
      <c r="E182" s="123">
        <f>SUM(E181,E174,E167,E159,E152)</f>
        <v>115.37</v>
      </c>
      <c r="F182" s="124"/>
      <c r="G182" s="123">
        <f>SUM(G181,G174,G167,G159,G152)</f>
        <v>500</v>
      </c>
      <c r="H182" s="125"/>
      <c r="I182" s="123">
        <f>G182-E182</f>
        <v>384.63</v>
      </c>
      <c r="J182" s="126"/>
    </row>
    <row r="183" spans="1:10" ht="15.75" x14ac:dyDescent="0.25">
      <c r="A183" s="322" t="s">
        <v>56</v>
      </c>
      <c r="B183" s="295"/>
      <c r="C183" s="296"/>
      <c r="D183" s="43"/>
      <c r="E183" s="45"/>
      <c r="F183" s="45"/>
      <c r="G183" s="45"/>
      <c r="H183" s="43"/>
      <c r="I183" s="43"/>
      <c r="J183" s="106"/>
    </row>
    <row r="184" spans="1:10" x14ac:dyDescent="0.2">
      <c r="A184" s="320" t="s">
        <v>125</v>
      </c>
      <c r="B184" s="311"/>
      <c r="C184" s="138" t="s">
        <v>83</v>
      </c>
      <c r="D184" s="21"/>
      <c r="E184" s="21"/>
      <c r="F184" s="21"/>
      <c r="G184" s="21"/>
      <c r="H184" s="21"/>
      <c r="I184" s="21"/>
      <c r="J184" s="100"/>
    </row>
    <row r="185" spans="1:10" x14ac:dyDescent="0.2">
      <c r="A185" s="101">
        <v>1</v>
      </c>
      <c r="B185" s="44" t="s">
        <v>88</v>
      </c>
      <c r="C185" s="44" t="s">
        <v>95</v>
      </c>
      <c r="D185" s="56"/>
      <c r="E185" s="27">
        <v>0</v>
      </c>
      <c r="F185" s="27"/>
      <c r="G185" s="27">
        <v>0</v>
      </c>
      <c r="H185" s="26"/>
      <c r="I185" s="26"/>
      <c r="J185" s="98"/>
    </row>
    <row r="186" spans="1:10" x14ac:dyDescent="0.2">
      <c r="A186" s="101">
        <v>2</v>
      </c>
      <c r="B186" s="44" t="s">
        <v>88</v>
      </c>
      <c r="C186" s="44" t="s">
        <v>95</v>
      </c>
      <c r="D186" s="56"/>
      <c r="E186" s="27">
        <v>0</v>
      </c>
      <c r="F186" s="27"/>
      <c r="G186" s="27">
        <v>0</v>
      </c>
      <c r="H186" s="26"/>
      <c r="I186" s="26"/>
      <c r="J186" s="98"/>
    </row>
    <row r="187" spans="1:10" x14ac:dyDescent="0.2">
      <c r="A187" s="101">
        <v>3</v>
      </c>
      <c r="B187" s="44" t="s">
        <v>88</v>
      </c>
      <c r="C187" s="44" t="s">
        <v>95</v>
      </c>
      <c r="D187" s="56"/>
      <c r="E187" s="27">
        <v>0</v>
      </c>
      <c r="F187" s="27"/>
      <c r="G187" s="27">
        <v>0</v>
      </c>
      <c r="H187" s="26"/>
      <c r="I187" s="26"/>
      <c r="J187" s="98"/>
    </row>
    <row r="188" spans="1:10" x14ac:dyDescent="0.2">
      <c r="A188" s="101">
        <v>4</v>
      </c>
      <c r="B188" s="44" t="s">
        <v>88</v>
      </c>
      <c r="C188" s="44" t="s">
        <v>95</v>
      </c>
      <c r="D188" s="56"/>
      <c r="E188" s="27">
        <v>0</v>
      </c>
      <c r="F188" s="27"/>
      <c r="G188" s="27">
        <v>0</v>
      </c>
      <c r="H188" s="26"/>
      <c r="I188" s="26"/>
      <c r="J188" s="98"/>
    </row>
    <row r="189" spans="1:10" x14ac:dyDescent="0.2">
      <c r="A189" s="101">
        <v>5</v>
      </c>
      <c r="B189" s="44" t="s">
        <v>88</v>
      </c>
      <c r="C189" s="44" t="s">
        <v>95</v>
      </c>
      <c r="D189" s="56"/>
      <c r="E189" s="27">
        <v>0</v>
      </c>
      <c r="F189" s="27"/>
      <c r="G189" s="27">
        <v>0</v>
      </c>
      <c r="H189" s="26"/>
      <c r="I189" s="26"/>
      <c r="J189" s="98"/>
    </row>
    <row r="190" spans="1:10" x14ac:dyDescent="0.2">
      <c r="A190" s="310" t="s">
        <v>11</v>
      </c>
      <c r="B190" s="311"/>
      <c r="C190" s="70"/>
      <c r="D190" s="31"/>
      <c r="E190" s="32">
        <f>SUM(E185:E189)</f>
        <v>0</v>
      </c>
      <c r="F190" s="33"/>
      <c r="G190" s="32">
        <f>SUM(G185:G189)</f>
        <v>0</v>
      </c>
      <c r="H190" s="34"/>
      <c r="I190" s="33">
        <f>G190-E190</f>
        <v>0</v>
      </c>
      <c r="J190" s="99"/>
    </row>
    <row r="191" spans="1:10" x14ac:dyDescent="0.2">
      <c r="A191" s="312" t="s">
        <v>98</v>
      </c>
      <c r="B191" s="311"/>
      <c r="C191" s="138" t="s">
        <v>83</v>
      </c>
      <c r="D191" s="21"/>
      <c r="E191" s="21"/>
      <c r="F191" s="21"/>
      <c r="G191" s="21"/>
      <c r="H191" s="21"/>
      <c r="I191" s="21"/>
      <c r="J191" s="100"/>
    </row>
    <row r="192" spans="1:10" x14ac:dyDescent="0.2">
      <c r="A192" s="101">
        <v>1</v>
      </c>
      <c r="B192" s="44" t="s">
        <v>88</v>
      </c>
      <c r="C192" s="44" t="s">
        <v>95</v>
      </c>
      <c r="D192" s="56"/>
      <c r="E192" s="27">
        <v>0</v>
      </c>
      <c r="F192" s="27"/>
      <c r="G192" s="27">
        <v>0</v>
      </c>
      <c r="H192" s="26"/>
      <c r="I192" s="26"/>
      <c r="J192" s="98"/>
    </row>
    <row r="193" spans="1:10" x14ac:dyDescent="0.2">
      <c r="A193" s="101">
        <v>2</v>
      </c>
      <c r="B193" s="44" t="s">
        <v>88</v>
      </c>
      <c r="C193" s="44" t="s">
        <v>95</v>
      </c>
      <c r="D193" s="56"/>
      <c r="E193" s="27">
        <v>0</v>
      </c>
      <c r="F193" s="27"/>
      <c r="G193" s="27">
        <v>0</v>
      </c>
      <c r="H193" s="26"/>
      <c r="I193" s="26"/>
      <c r="J193" s="98"/>
    </row>
    <row r="194" spans="1:10" x14ac:dyDescent="0.2">
      <c r="A194" s="101">
        <v>3</v>
      </c>
      <c r="B194" s="44" t="s">
        <v>88</v>
      </c>
      <c r="C194" s="44" t="s">
        <v>95</v>
      </c>
      <c r="D194" s="56"/>
      <c r="E194" s="27">
        <v>0</v>
      </c>
      <c r="F194" s="27"/>
      <c r="G194" s="27">
        <v>0</v>
      </c>
      <c r="H194" s="26"/>
      <c r="I194" s="26"/>
      <c r="J194" s="98"/>
    </row>
    <row r="195" spans="1:10" x14ac:dyDescent="0.2">
      <c r="A195" s="101">
        <v>4</v>
      </c>
      <c r="B195" s="44" t="s">
        <v>88</v>
      </c>
      <c r="C195" s="44" t="s">
        <v>95</v>
      </c>
      <c r="D195" s="56"/>
      <c r="E195" s="27">
        <v>0</v>
      </c>
      <c r="F195" s="27"/>
      <c r="G195" s="27">
        <v>0</v>
      </c>
      <c r="H195" s="26"/>
      <c r="I195" s="26"/>
      <c r="J195" s="98"/>
    </row>
    <row r="196" spans="1:10" x14ac:dyDescent="0.2">
      <c r="A196" s="101">
        <v>5</v>
      </c>
      <c r="B196" s="44" t="s">
        <v>88</v>
      </c>
      <c r="C196" s="44" t="s">
        <v>95</v>
      </c>
      <c r="D196" s="56"/>
      <c r="E196" s="27">
        <v>0</v>
      </c>
      <c r="F196" s="27"/>
      <c r="G196" s="27">
        <v>0</v>
      </c>
      <c r="H196" s="26"/>
      <c r="I196" s="26"/>
      <c r="J196" s="98"/>
    </row>
    <row r="197" spans="1:10" x14ac:dyDescent="0.2">
      <c r="A197" s="310" t="s">
        <v>12</v>
      </c>
      <c r="B197" s="311"/>
      <c r="C197" s="70"/>
      <c r="D197" s="31"/>
      <c r="E197" s="32">
        <f>SUM(E192:E196)</f>
        <v>0</v>
      </c>
      <c r="F197" s="33"/>
      <c r="G197" s="32">
        <f>SUM(G192:G196)</f>
        <v>0</v>
      </c>
      <c r="H197" s="34"/>
      <c r="I197" s="41">
        <f>G197-E197</f>
        <v>0</v>
      </c>
      <c r="J197" s="107"/>
    </row>
    <row r="198" spans="1:10" x14ac:dyDescent="0.2">
      <c r="A198" s="312" t="s">
        <v>99</v>
      </c>
      <c r="B198" s="311"/>
      <c r="C198" s="138" t="s">
        <v>83</v>
      </c>
      <c r="D198" s="21"/>
      <c r="E198" s="21"/>
      <c r="F198" s="21"/>
      <c r="G198" s="21"/>
      <c r="H198" s="21"/>
      <c r="I198" s="21"/>
      <c r="J198" s="100"/>
    </row>
    <row r="199" spans="1:10" x14ac:dyDescent="0.2">
      <c r="A199" s="101">
        <v>1</v>
      </c>
      <c r="B199" s="44" t="s">
        <v>88</v>
      </c>
      <c r="C199" s="44" t="s">
        <v>95</v>
      </c>
      <c r="D199" s="56"/>
      <c r="E199" s="27">
        <v>0</v>
      </c>
      <c r="F199" s="27"/>
      <c r="G199" s="27">
        <v>0</v>
      </c>
      <c r="H199" s="26"/>
      <c r="I199" s="26"/>
      <c r="J199" s="98"/>
    </row>
    <row r="200" spans="1:10" x14ac:dyDescent="0.2">
      <c r="A200" s="101">
        <v>2</v>
      </c>
      <c r="B200" s="44" t="s">
        <v>88</v>
      </c>
      <c r="C200" s="44" t="s">
        <v>95</v>
      </c>
      <c r="D200" s="56"/>
      <c r="E200" s="27">
        <v>0</v>
      </c>
      <c r="F200" s="27"/>
      <c r="G200" s="27">
        <v>0</v>
      </c>
      <c r="H200" s="26"/>
      <c r="I200" s="26"/>
      <c r="J200" s="98"/>
    </row>
    <row r="201" spans="1:10" x14ac:dyDescent="0.2">
      <c r="A201" s="101">
        <v>3</v>
      </c>
      <c r="B201" s="44" t="s">
        <v>88</v>
      </c>
      <c r="C201" s="44" t="s">
        <v>95</v>
      </c>
      <c r="D201" s="56"/>
      <c r="E201" s="27">
        <v>0</v>
      </c>
      <c r="F201" s="27"/>
      <c r="G201" s="27">
        <v>0</v>
      </c>
      <c r="H201" s="26"/>
      <c r="I201" s="26"/>
      <c r="J201" s="98"/>
    </row>
    <row r="202" spans="1:10" x14ac:dyDescent="0.2">
      <c r="A202" s="101">
        <v>4</v>
      </c>
      <c r="B202" s="44" t="s">
        <v>88</v>
      </c>
      <c r="C202" s="44" t="s">
        <v>95</v>
      </c>
      <c r="D202" s="56"/>
      <c r="E202" s="27">
        <v>0</v>
      </c>
      <c r="F202" s="27"/>
      <c r="G202" s="27">
        <v>0</v>
      </c>
      <c r="H202" s="26"/>
      <c r="I202" s="26"/>
      <c r="J202" s="98"/>
    </row>
    <row r="203" spans="1:10" x14ac:dyDescent="0.2">
      <c r="A203" s="101">
        <v>5</v>
      </c>
      <c r="B203" s="44" t="s">
        <v>88</v>
      </c>
      <c r="C203" s="44" t="s">
        <v>95</v>
      </c>
      <c r="D203" s="56"/>
      <c r="E203" s="27">
        <v>0</v>
      </c>
      <c r="F203" s="27"/>
      <c r="G203" s="27">
        <v>0</v>
      </c>
      <c r="H203" s="26"/>
      <c r="I203" s="26"/>
      <c r="J203" s="98"/>
    </row>
    <row r="204" spans="1:10" x14ac:dyDescent="0.2">
      <c r="A204" s="310" t="s">
        <v>12</v>
      </c>
      <c r="B204" s="311"/>
      <c r="C204" s="70"/>
      <c r="D204" s="31"/>
      <c r="E204" s="32">
        <f>SUM(E199:E203)</f>
        <v>0</v>
      </c>
      <c r="F204" s="33"/>
      <c r="G204" s="32">
        <f>SUM(G199:G203)</f>
        <v>0</v>
      </c>
      <c r="H204" s="34"/>
      <c r="I204" s="41">
        <f>G204-E204</f>
        <v>0</v>
      </c>
      <c r="J204" s="107"/>
    </row>
    <row r="205" spans="1:10" x14ac:dyDescent="0.2">
      <c r="A205" s="312" t="s">
        <v>100</v>
      </c>
      <c r="B205" s="311"/>
      <c r="C205" s="138" t="s">
        <v>83</v>
      </c>
      <c r="D205" s="21"/>
      <c r="E205" s="21"/>
      <c r="F205" s="21"/>
      <c r="G205" s="21"/>
      <c r="H205" s="21"/>
      <c r="I205" s="21"/>
      <c r="J205" s="100"/>
    </row>
    <row r="206" spans="1:10" x14ac:dyDescent="0.2">
      <c r="A206" s="101">
        <v>1</v>
      </c>
      <c r="B206" s="44" t="s">
        <v>88</v>
      </c>
      <c r="C206" s="44" t="s">
        <v>95</v>
      </c>
      <c r="D206" s="56"/>
      <c r="E206" s="27">
        <v>0</v>
      </c>
      <c r="F206" s="27"/>
      <c r="G206" s="27">
        <v>0</v>
      </c>
      <c r="H206" s="26"/>
      <c r="I206" s="26"/>
      <c r="J206" s="98"/>
    </row>
    <row r="207" spans="1:10" x14ac:dyDescent="0.2">
      <c r="A207" s="101">
        <v>2</v>
      </c>
      <c r="B207" s="44" t="s">
        <v>88</v>
      </c>
      <c r="C207" s="44" t="s">
        <v>95</v>
      </c>
      <c r="D207" s="56"/>
      <c r="E207" s="27">
        <v>0</v>
      </c>
      <c r="F207" s="27"/>
      <c r="G207" s="27">
        <v>0</v>
      </c>
      <c r="H207" s="26"/>
      <c r="I207" s="26"/>
      <c r="J207" s="98"/>
    </row>
    <row r="208" spans="1:10" x14ac:dyDescent="0.2">
      <c r="A208" s="101">
        <v>3</v>
      </c>
      <c r="B208" s="44" t="s">
        <v>88</v>
      </c>
      <c r="C208" s="44" t="s">
        <v>95</v>
      </c>
      <c r="D208" s="56"/>
      <c r="E208" s="27">
        <v>0</v>
      </c>
      <c r="F208" s="27"/>
      <c r="G208" s="27">
        <v>0</v>
      </c>
      <c r="H208" s="26"/>
      <c r="I208" s="26"/>
      <c r="J208" s="98"/>
    </row>
    <row r="209" spans="1:10" x14ac:dyDescent="0.2">
      <c r="A209" s="101">
        <v>4</v>
      </c>
      <c r="B209" s="44" t="s">
        <v>88</v>
      </c>
      <c r="C209" s="44" t="s">
        <v>95</v>
      </c>
      <c r="D209" s="56"/>
      <c r="E209" s="27">
        <v>0</v>
      </c>
      <c r="F209" s="27"/>
      <c r="G209" s="27">
        <v>0</v>
      </c>
      <c r="H209" s="26"/>
      <c r="I209" s="26"/>
      <c r="J209" s="98"/>
    </row>
    <row r="210" spans="1:10" x14ac:dyDescent="0.2">
      <c r="A210" s="101">
        <v>5</v>
      </c>
      <c r="B210" s="44" t="s">
        <v>88</v>
      </c>
      <c r="C210" s="44" t="s">
        <v>95</v>
      </c>
      <c r="D210" s="56"/>
      <c r="E210" s="27">
        <v>0</v>
      </c>
      <c r="F210" s="27"/>
      <c r="G210" s="27">
        <v>0</v>
      </c>
      <c r="H210" s="26"/>
      <c r="I210" s="26"/>
      <c r="J210" s="98"/>
    </row>
    <row r="211" spans="1:10" x14ac:dyDescent="0.2">
      <c r="A211" s="310" t="s">
        <v>12</v>
      </c>
      <c r="B211" s="311"/>
      <c r="C211" s="70"/>
      <c r="D211" s="31"/>
      <c r="E211" s="32">
        <f>SUM(E206:E210)</f>
        <v>0</v>
      </c>
      <c r="F211" s="33"/>
      <c r="G211" s="32">
        <f>SUM(G206:G210)</f>
        <v>0</v>
      </c>
      <c r="H211" s="34"/>
      <c r="I211" s="41">
        <f>G211-E211</f>
        <v>0</v>
      </c>
      <c r="J211" s="107"/>
    </row>
    <row r="212" spans="1:10" x14ac:dyDescent="0.2">
      <c r="A212" s="312" t="s">
        <v>101</v>
      </c>
      <c r="B212" s="311"/>
      <c r="C212" s="138" t="s">
        <v>83</v>
      </c>
      <c r="D212" s="21"/>
      <c r="E212" s="21"/>
      <c r="F212" s="21"/>
      <c r="G212" s="21"/>
      <c r="H212" s="21"/>
      <c r="I212" s="21"/>
      <c r="J212" s="100"/>
    </row>
    <row r="213" spans="1:10" x14ac:dyDescent="0.2">
      <c r="A213" s="101">
        <v>1</v>
      </c>
      <c r="B213" s="44" t="s">
        <v>88</v>
      </c>
      <c r="C213" s="44" t="s">
        <v>95</v>
      </c>
      <c r="D213" s="56"/>
      <c r="E213" s="27">
        <v>0</v>
      </c>
      <c r="F213" s="27"/>
      <c r="G213" s="27">
        <v>0</v>
      </c>
      <c r="H213" s="26"/>
      <c r="I213" s="26"/>
      <c r="J213" s="98"/>
    </row>
    <row r="214" spans="1:10" x14ac:dyDescent="0.2">
      <c r="A214" s="101">
        <v>2</v>
      </c>
      <c r="B214" s="44" t="s">
        <v>88</v>
      </c>
      <c r="C214" s="44" t="s">
        <v>95</v>
      </c>
      <c r="D214" s="56"/>
      <c r="E214" s="27">
        <v>0</v>
      </c>
      <c r="F214" s="27"/>
      <c r="G214" s="27">
        <v>0</v>
      </c>
      <c r="H214" s="26"/>
      <c r="I214" s="26"/>
      <c r="J214" s="98"/>
    </row>
    <row r="215" spans="1:10" x14ac:dyDescent="0.2">
      <c r="A215" s="101">
        <v>3</v>
      </c>
      <c r="B215" s="44" t="s">
        <v>88</v>
      </c>
      <c r="C215" s="44" t="s">
        <v>95</v>
      </c>
      <c r="D215" s="56"/>
      <c r="E215" s="27">
        <v>0</v>
      </c>
      <c r="F215" s="27"/>
      <c r="G215" s="27">
        <v>0</v>
      </c>
      <c r="H215" s="26"/>
      <c r="I215" s="26"/>
      <c r="J215" s="98"/>
    </row>
    <row r="216" spans="1:10" x14ac:dyDescent="0.2">
      <c r="A216" s="101">
        <v>4</v>
      </c>
      <c r="B216" s="44" t="s">
        <v>88</v>
      </c>
      <c r="C216" s="44" t="s">
        <v>95</v>
      </c>
      <c r="D216" s="56"/>
      <c r="E216" s="27">
        <v>0</v>
      </c>
      <c r="F216" s="27"/>
      <c r="G216" s="27">
        <v>0</v>
      </c>
      <c r="H216" s="26"/>
      <c r="I216" s="26"/>
      <c r="J216" s="98"/>
    </row>
    <row r="217" spans="1:10" x14ac:dyDescent="0.2">
      <c r="A217" s="101">
        <v>5</v>
      </c>
      <c r="B217" s="44" t="s">
        <v>88</v>
      </c>
      <c r="C217" s="44" t="s">
        <v>95</v>
      </c>
      <c r="D217" s="56"/>
      <c r="E217" s="27">
        <v>0</v>
      </c>
      <c r="F217" s="27"/>
      <c r="G217" s="27">
        <v>0</v>
      </c>
      <c r="H217" s="26"/>
      <c r="I217" s="26"/>
      <c r="J217" s="98"/>
    </row>
    <row r="218" spans="1:10" x14ac:dyDescent="0.2">
      <c r="A218" s="310" t="s">
        <v>12</v>
      </c>
      <c r="B218" s="311"/>
      <c r="C218" s="70"/>
      <c r="D218" s="31"/>
      <c r="E218" s="32">
        <f>SUM(E213:E217)</f>
        <v>0</v>
      </c>
      <c r="F218" s="33"/>
      <c r="G218" s="32">
        <f>SUM(G213:G217)</f>
        <v>0</v>
      </c>
      <c r="H218" s="34"/>
      <c r="I218" s="41">
        <f>G218-E218</f>
        <v>0</v>
      </c>
      <c r="J218" s="107"/>
    </row>
    <row r="219" spans="1:10" ht="18" x14ac:dyDescent="0.25">
      <c r="A219" s="317" t="s">
        <v>13</v>
      </c>
      <c r="B219" s="318"/>
      <c r="C219" s="139"/>
      <c r="D219" s="122"/>
      <c r="E219" s="123">
        <f>SUM(E218,E211,E204,E197,E190)</f>
        <v>0</v>
      </c>
      <c r="F219" s="124"/>
      <c r="G219" s="123">
        <f>SUM(G218,G211,G204,G197,G190)</f>
        <v>0</v>
      </c>
      <c r="H219" s="125"/>
      <c r="I219" s="123">
        <f>G219-E219</f>
        <v>0</v>
      </c>
      <c r="J219" s="126"/>
    </row>
    <row r="220" spans="1:10" ht="15.75" x14ac:dyDescent="0.25">
      <c r="A220" s="319" t="s">
        <v>32</v>
      </c>
      <c r="B220" s="311"/>
      <c r="C220" s="72"/>
      <c r="D220" s="43"/>
      <c r="E220" s="45"/>
      <c r="F220" s="45"/>
      <c r="G220" s="45"/>
      <c r="H220" s="43"/>
      <c r="I220" s="43"/>
      <c r="J220" s="106"/>
    </row>
    <row r="221" spans="1:10" x14ac:dyDescent="0.2">
      <c r="A221" s="320" t="s">
        <v>31</v>
      </c>
      <c r="B221" s="321"/>
      <c r="C221" s="138" t="s">
        <v>83</v>
      </c>
      <c r="D221" s="21"/>
      <c r="E221" s="21"/>
      <c r="F221" s="21"/>
      <c r="G221" s="21"/>
      <c r="H221" s="21"/>
      <c r="I221" s="21"/>
      <c r="J221" s="100"/>
    </row>
    <row r="222" spans="1:10" x14ac:dyDescent="0.2">
      <c r="A222" s="101">
        <v>1</v>
      </c>
      <c r="B222" s="44" t="s">
        <v>89</v>
      </c>
      <c r="C222" s="44" t="s">
        <v>90</v>
      </c>
      <c r="D222" s="56"/>
      <c r="E222" s="27">
        <v>0</v>
      </c>
      <c r="F222" s="27"/>
      <c r="G222" s="27">
        <v>0</v>
      </c>
      <c r="H222" s="26"/>
      <c r="I222" s="26"/>
      <c r="J222" s="98"/>
    </row>
    <row r="223" spans="1:10" x14ac:dyDescent="0.2">
      <c r="A223" s="101">
        <v>2</v>
      </c>
      <c r="B223" s="44" t="s">
        <v>89</v>
      </c>
      <c r="C223" s="44" t="s">
        <v>90</v>
      </c>
      <c r="D223" s="56"/>
      <c r="E223" s="27">
        <v>0</v>
      </c>
      <c r="F223" s="27"/>
      <c r="G223" s="27">
        <v>0</v>
      </c>
      <c r="H223" s="26"/>
      <c r="I223" s="26"/>
      <c r="J223" s="98"/>
    </row>
    <row r="224" spans="1:10" x14ac:dyDescent="0.2">
      <c r="A224" s="101">
        <v>3</v>
      </c>
      <c r="B224" s="44" t="s">
        <v>89</v>
      </c>
      <c r="C224" s="44" t="s">
        <v>90</v>
      </c>
      <c r="D224" s="56"/>
      <c r="E224" s="27">
        <v>0</v>
      </c>
      <c r="F224" s="27"/>
      <c r="G224" s="27">
        <v>0</v>
      </c>
      <c r="H224" s="26"/>
      <c r="I224" s="26"/>
      <c r="J224" s="98"/>
    </row>
    <row r="225" spans="1:10" x14ac:dyDescent="0.2">
      <c r="A225" s="101">
        <v>4</v>
      </c>
      <c r="B225" s="44" t="s">
        <v>89</v>
      </c>
      <c r="C225" s="44" t="s">
        <v>90</v>
      </c>
      <c r="D225" s="56"/>
      <c r="E225" s="27">
        <v>0</v>
      </c>
      <c r="F225" s="27"/>
      <c r="G225" s="27">
        <v>0</v>
      </c>
      <c r="H225" s="26"/>
      <c r="I225" s="26"/>
      <c r="J225" s="98"/>
    </row>
    <row r="226" spans="1:10" x14ac:dyDescent="0.2">
      <c r="A226" s="101">
        <v>5</v>
      </c>
      <c r="B226" s="44" t="s">
        <v>89</v>
      </c>
      <c r="C226" s="44" t="s">
        <v>90</v>
      </c>
      <c r="D226" s="56"/>
      <c r="E226" s="27">
        <v>0</v>
      </c>
      <c r="F226" s="27"/>
      <c r="G226" s="27">
        <v>0</v>
      </c>
      <c r="H226" s="26"/>
      <c r="I226" s="26"/>
      <c r="J226" s="98"/>
    </row>
    <row r="227" spans="1:10" x14ac:dyDescent="0.2">
      <c r="A227" s="310" t="s">
        <v>11</v>
      </c>
      <c r="B227" s="311"/>
      <c r="C227" s="70"/>
      <c r="D227" s="31"/>
      <c r="E227" s="32">
        <f>SUM(E222:E226)</f>
        <v>0</v>
      </c>
      <c r="F227" s="33"/>
      <c r="G227" s="32">
        <f>SUM(G222:G226)</f>
        <v>0</v>
      </c>
      <c r="H227" s="34"/>
      <c r="I227" s="33">
        <f>G227-E227</f>
        <v>0</v>
      </c>
      <c r="J227" s="99"/>
    </row>
    <row r="228" spans="1:10" x14ac:dyDescent="0.2">
      <c r="A228" s="312" t="s">
        <v>102</v>
      </c>
      <c r="B228" s="311"/>
      <c r="C228" s="138" t="s">
        <v>83</v>
      </c>
      <c r="D228" s="138"/>
      <c r="E228" s="138"/>
      <c r="F228" s="138"/>
      <c r="G228" s="138"/>
      <c r="H228" s="138"/>
      <c r="I228" s="138"/>
      <c r="J228" s="110"/>
    </row>
    <row r="229" spans="1:10" x14ac:dyDescent="0.2">
      <c r="A229" s="101">
        <v>1</v>
      </c>
      <c r="B229" s="44" t="s">
        <v>89</v>
      </c>
      <c r="C229" s="44" t="s">
        <v>90</v>
      </c>
      <c r="D229" s="56"/>
      <c r="E229" s="27">
        <v>0</v>
      </c>
      <c r="F229" s="27"/>
      <c r="G229" s="27">
        <v>0</v>
      </c>
      <c r="H229" s="26"/>
      <c r="I229" s="26"/>
      <c r="J229" s="98"/>
    </row>
    <row r="230" spans="1:10" x14ac:dyDescent="0.2">
      <c r="A230" s="101">
        <v>2</v>
      </c>
      <c r="B230" s="44" t="s">
        <v>89</v>
      </c>
      <c r="C230" s="44" t="s">
        <v>90</v>
      </c>
      <c r="D230" s="56"/>
      <c r="E230" s="27">
        <v>0</v>
      </c>
      <c r="F230" s="27"/>
      <c r="G230" s="27">
        <v>0</v>
      </c>
      <c r="H230" s="26"/>
      <c r="I230" s="26"/>
      <c r="J230" s="98"/>
    </row>
    <row r="231" spans="1:10" x14ac:dyDescent="0.2">
      <c r="A231" s="101">
        <v>3</v>
      </c>
      <c r="B231" s="44" t="s">
        <v>89</v>
      </c>
      <c r="C231" s="44" t="s">
        <v>90</v>
      </c>
      <c r="D231" s="56"/>
      <c r="E231" s="27">
        <v>0</v>
      </c>
      <c r="F231" s="27"/>
      <c r="G231" s="27">
        <v>0</v>
      </c>
      <c r="H231" s="26"/>
      <c r="I231" s="26"/>
      <c r="J231" s="98"/>
    </row>
    <row r="232" spans="1:10" x14ac:dyDescent="0.2">
      <c r="A232" s="101">
        <v>4</v>
      </c>
      <c r="B232" s="44" t="s">
        <v>89</v>
      </c>
      <c r="C232" s="44" t="s">
        <v>90</v>
      </c>
      <c r="D232" s="56"/>
      <c r="E232" s="27">
        <v>0</v>
      </c>
      <c r="F232" s="27"/>
      <c r="G232" s="27">
        <v>0</v>
      </c>
      <c r="H232" s="26"/>
      <c r="I232" s="26"/>
      <c r="J232" s="98"/>
    </row>
    <row r="233" spans="1:10" x14ac:dyDescent="0.2">
      <c r="A233" s="101">
        <v>5</v>
      </c>
      <c r="B233" s="44" t="s">
        <v>89</v>
      </c>
      <c r="C233" s="44" t="s">
        <v>90</v>
      </c>
      <c r="D233" s="56"/>
      <c r="E233" s="27">
        <v>0</v>
      </c>
      <c r="F233" s="27"/>
      <c r="G233" s="27">
        <v>0</v>
      </c>
      <c r="H233" s="26"/>
      <c r="I233" s="26"/>
      <c r="J233" s="98"/>
    </row>
    <row r="234" spans="1:10" x14ac:dyDescent="0.2">
      <c r="A234" s="310" t="s">
        <v>11</v>
      </c>
      <c r="B234" s="311"/>
      <c r="C234" s="70"/>
      <c r="D234" s="31"/>
      <c r="E234" s="32">
        <f>SUM(E229:E233)</f>
        <v>0</v>
      </c>
      <c r="F234" s="33"/>
      <c r="G234" s="32">
        <f>SUM(G229:G233)</f>
        <v>0</v>
      </c>
      <c r="H234" s="34"/>
      <c r="I234" s="33">
        <f>G234-E234</f>
        <v>0</v>
      </c>
      <c r="J234" s="99"/>
    </row>
    <row r="235" spans="1:10" x14ac:dyDescent="0.2">
      <c r="A235" s="312" t="s">
        <v>103</v>
      </c>
      <c r="B235" s="311"/>
      <c r="C235" s="138" t="s">
        <v>83</v>
      </c>
      <c r="D235" s="138"/>
      <c r="E235" s="138"/>
      <c r="F235" s="138"/>
      <c r="G235" s="138"/>
      <c r="H235" s="138"/>
      <c r="I235" s="138"/>
      <c r="J235" s="110"/>
    </row>
    <row r="236" spans="1:10" x14ac:dyDescent="0.2">
      <c r="A236" s="101">
        <v>1</v>
      </c>
      <c r="B236" s="44" t="s">
        <v>89</v>
      </c>
      <c r="C236" s="44" t="s">
        <v>90</v>
      </c>
      <c r="D236" s="56"/>
      <c r="E236" s="27">
        <v>0</v>
      </c>
      <c r="F236" s="27"/>
      <c r="G236" s="27">
        <v>0</v>
      </c>
      <c r="H236" s="26"/>
      <c r="I236" s="26"/>
      <c r="J236" s="98"/>
    </row>
    <row r="237" spans="1:10" x14ac:dyDescent="0.2">
      <c r="A237" s="101">
        <v>2</v>
      </c>
      <c r="B237" s="44" t="s">
        <v>89</v>
      </c>
      <c r="C237" s="44" t="s">
        <v>90</v>
      </c>
      <c r="D237" s="56"/>
      <c r="E237" s="27">
        <v>0</v>
      </c>
      <c r="F237" s="27"/>
      <c r="G237" s="27">
        <v>0</v>
      </c>
      <c r="H237" s="26"/>
      <c r="I237" s="26"/>
      <c r="J237" s="98"/>
    </row>
    <row r="238" spans="1:10" x14ac:dyDescent="0.2">
      <c r="A238" s="101">
        <v>3</v>
      </c>
      <c r="B238" s="44" t="s">
        <v>89</v>
      </c>
      <c r="C238" s="44" t="s">
        <v>90</v>
      </c>
      <c r="D238" s="56"/>
      <c r="E238" s="27">
        <v>0</v>
      </c>
      <c r="F238" s="27"/>
      <c r="G238" s="27">
        <v>0</v>
      </c>
      <c r="H238" s="26"/>
      <c r="I238" s="26"/>
      <c r="J238" s="98"/>
    </row>
    <row r="239" spans="1:10" x14ac:dyDescent="0.2">
      <c r="A239" s="101">
        <v>4</v>
      </c>
      <c r="B239" s="44" t="s">
        <v>89</v>
      </c>
      <c r="C239" s="44" t="s">
        <v>90</v>
      </c>
      <c r="D239" s="56"/>
      <c r="E239" s="27">
        <v>0</v>
      </c>
      <c r="F239" s="27"/>
      <c r="G239" s="27">
        <v>0</v>
      </c>
      <c r="H239" s="26"/>
      <c r="I239" s="26"/>
      <c r="J239" s="98"/>
    </row>
    <row r="240" spans="1:10" x14ac:dyDescent="0.2">
      <c r="A240" s="101">
        <v>5</v>
      </c>
      <c r="B240" s="44" t="s">
        <v>89</v>
      </c>
      <c r="C240" s="44" t="s">
        <v>90</v>
      </c>
      <c r="D240" s="56"/>
      <c r="E240" s="27">
        <v>0</v>
      </c>
      <c r="F240" s="27"/>
      <c r="G240" s="27">
        <v>0</v>
      </c>
      <c r="H240" s="26"/>
      <c r="I240" s="26"/>
      <c r="J240" s="98"/>
    </row>
    <row r="241" spans="1:10" x14ac:dyDescent="0.2">
      <c r="A241" s="310" t="s">
        <v>11</v>
      </c>
      <c r="B241" s="311"/>
      <c r="C241" s="70"/>
      <c r="D241" s="31"/>
      <c r="E241" s="32">
        <f>SUM(E236:E240)</f>
        <v>0</v>
      </c>
      <c r="F241" s="33"/>
      <c r="G241" s="32">
        <f>SUM(G236:G240)</f>
        <v>0</v>
      </c>
      <c r="H241" s="34"/>
      <c r="I241" s="33">
        <f>G241-E241</f>
        <v>0</v>
      </c>
      <c r="J241" s="99"/>
    </row>
    <row r="242" spans="1:10" x14ac:dyDescent="0.2">
      <c r="A242" s="312" t="s">
        <v>104</v>
      </c>
      <c r="B242" s="311"/>
      <c r="C242" s="138" t="s">
        <v>83</v>
      </c>
      <c r="D242" s="138"/>
      <c r="E242" s="138"/>
      <c r="F242" s="138"/>
      <c r="G242" s="138"/>
      <c r="H242" s="138"/>
      <c r="I242" s="138"/>
      <c r="J242" s="110"/>
    </row>
    <row r="243" spans="1:10" x14ac:dyDescent="0.2">
      <c r="A243" s="101">
        <v>1</v>
      </c>
      <c r="B243" s="44" t="s">
        <v>89</v>
      </c>
      <c r="C243" s="44" t="s">
        <v>90</v>
      </c>
      <c r="D243" s="56"/>
      <c r="E243" s="27">
        <v>0</v>
      </c>
      <c r="F243" s="27"/>
      <c r="G243" s="27">
        <v>0</v>
      </c>
      <c r="H243" s="26"/>
      <c r="I243" s="26"/>
      <c r="J243" s="98"/>
    </row>
    <row r="244" spans="1:10" x14ac:dyDescent="0.2">
      <c r="A244" s="101">
        <v>2</v>
      </c>
      <c r="B244" s="44" t="s">
        <v>89</v>
      </c>
      <c r="C244" s="44" t="s">
        <v>90</v>
      </c>
      <c r="D244" s="56"/>
      <c r="E244" s="27">
        <v>0</v>
      </c>
      <c r="F244" s="27"/>
      <c r="G244" s="27">
        <v>0</v>
      </c>
      <c r="H244" s="26"/>
      <c r="I244" s="26"/>
      <c r="J244" s="98"/>
    </row>
    <row r="245" spans="1:10" x14ac:dyDescent="0.2">
      <c r="A245" s="101">
        <v>3</v>
      </c>
      <c r="B245" s="44" t="s">
        <v>89</v>
      </c>
      <c r="C245" s="44" t="s">
        <v>90</v>
      </c>
      <c r="D245" s="56"/>
      <c r="E245" s="27">
        <v>0</v>
      </c>
      <c r="F245" s="27"/>
      <c r="G245" s="27">
        <v>0</v>
      </c>
      <c r="H245" s="26"/>
      <c r="I245" s="26"/>
      <c r="J245" s="98"/>
    </row>
    <row r="246" spans="1:10" x14ac:dyDescent="0.2">
      <c r="A246" s="101">
        <v>4</v>
      </c>
      <c r="B246" s="44" t="s">
        <v>89</v>
      </c>
      <c r="C246" s="44" t="s">
        <v>90</v>
      </c>
      <c r="D246" s="56"/>
      <c r="E246" s="27">
        <v>0</v>
      </c>
      <c r="F246" s="27"/>
      <c r="G246" s="27">
        <v>0</v>
      </c>
      <c r="H246" s="26"/>
      <c r="I246" s="26"/>
      <c r="J246" s="98"/>
    </row>
    <row r="247" spans="1:10" x14ac:dyDescent="0.2">
      <c r="A247" s="101">
        <v>5</v>
      </c>
      <c r="B247" s="44" t="s">
        <v>89</v>
      </c>
      <c r="C247" s="44" t="s">
        <v>90</v>
      </c>
      <c r="D247" s="56"/>
      <c r="E247" s="27">
        <v>0</v>
      </c>
      <c r="F247" s="27"/>
      <c r="G247" s="27">
        <v>0</v>
      </c>
      <c r="H247" s="26"/>
      <c r="I247" s="26"/>
      <c r="J247" s="98"/>
    </row>
    <row r="248" spans="1:10" x14ac:dyDescent="0.2">
      <c r="A248" s="310" t="s">
        <v>11</v>
      </c>
      <c r="B248" s="311"/>
      <c r="C248" s="70"/>
      <c r="D248" s="31"/>
      <c r="E248" s="32">
        <f>SUM(E243:E247)</f>
        <v>0</v>
      </c>
      <c r="F248" s="33"/>
      <c r="G248" s="32">
        <f>SUM(G243:G247)</f>
        <v>0</v>
      </c>
      <c r="H248" s="34"/>
      <c r="I248" s="33">
        <f>G248-E248</f>
        <v>0</v>
      </c>
      <c r="J248" s="99"/>
    </row>
    <row r="249" spans="1:10" x14ac:dyDescent="0.2">
      <c r="A249" s="312" t="s">
        <v>105</v>
      </c>
      <c r="B249" s="311"/>
      <c r="C249" s="138" t="s">
        <v>83</v>
      </c>
      <c r="D249" s="138"/>
      <c r="E249" s="138"/>
      <c r="F249" s="138"/>
      <c r="G249" s="138"/>
      <c r="H249" s="138"/>
      <c r="I249" s="138"/>
      <c r="J249" s="110"/>
    </row>
    <row r="250" spans="1:10" x14ac:dyDescent="0.2">
      <c r="A250" s="101">
        <v>1</v>
      </c>
      <c r="B250" s="44" t="s">
        <v>61</v>
      </c>
      <c r="C250" s="44" t="s">
        <v>90</v>
      </c>
      <c r="D250" s="56"/>
      <c r="E250" s="27">
        <v>0</v>
      </c>
      <c r="F250" s="27"/>
      <c r="G250" s="27">
        <v>0</v>
      </c>
      <c r="H250" s="26"/>
      <c r="I250" s="26"/>
      <c r="J250" s="98"/>
    </row>
    <row r="251" spans="1:10" x14ac:dyDescent="0.2">
      <c r="A251" s="101">
        <v>2</v>
      </c>
      <c r="B251" s="44" t="s">
        <v>61</v>
      </c>
      <c r="C251" s="44" t="s">
        <v>90</v>
      </c>
      <c r="D251" s="56"/>
      <c r="E251" s="27">
        <v>0</v>
      </c>
      <c r="F251" s="27"/>
      <c r="G251" s="27">
        <v>0</v>
      </c>
      <c r="H251" s="26"/>
      <c r="I251" s="26"/>
      <c r="J251" s="98"/>
    </row>
    <row r="252" spans="1:10" x14ac:dyDescent="0.2">
      <c r="A252" s="101">
        <v>3</v>
      </c>
      <c r="B252" s="44" t="s">
        <v>61</v>
      </c>
      <c r="C252" s="44" t="s">
        <v>90</v>
      </c>
      <c r="D252" s="56"/>
      <c r="E252" s="27">
        <v>0</v>
      </c>
      <c r="F252" s="27"/>
      <c r="G252" s="27">
        <v>0</v>
      </c>
      <c r="H252" s="26"/>
      <c r="I252" s="26"/>
      <c r="J252" s="98"/>
    </row>
    <row r="253" spans="1:10" x14ac:dyDescent="0.2">
      <c r="A253" s="101">
        <v>4</v>
      </c>
      <c r="B253" s="44" t="s">
        <v>61</v>
      </c>
      <c r="C253" s="44" t="s">
        <v>90</v>
      </c>
      <c r="D253" s="56"/>
      <c r="E253" s="27">
        <v>0</v>
      </c>
      <c r="F253" s="27"/>
      <c r="G253" s="27">
        <v>0</v>
      </c>
      <c r="H253" s="26"/>
      <c r="I253" s="26"/>
      <c r="J253" s="98"/>
    </row>
    <row r="254" spans="1:10" x14ac:dyDescent="0.2">
      <c r="A254" s="101">
        <v>5</v>
      </c>
      <c r="B254" s="44" t="s">
        <v>61</v>
      </c>
      <c r="C254" s="44" t="s">
        <v>90</v>
      </c>
      <c r="D254" s="56"/>
      <c r="E254" s="27">
        <v>0</v>
      </c>
      <c r="F254" s="27"/>
      <c r="G254" s="27">
        <v>0</v>
      </c>
      <c r="H254" s="26"/>
      <c r="I254" s="26"/>
      <c r="J254" s="98"/>
    </row>
    <row r="255" spans="1:10" x14ac:dyDescent="0.2">
      <c r="A255" s="310" t="s">
        <v>11</v>
      </c>
      <c r="B255" s="311"/>
      <c r="C255" s="70"/>
      <c r="D255" s="31"/>
      <c r="E255" s="32">
        <f>SUM(E250:E254)</f>
        <v>0</v>
      </c>
      <c r="F255" s="33"/>
      <c r="G255" s="32">
        <f>SUM(G250:G254)</f>
        <v>0</v>
      </c>
      <c r="H255" s="34"/>
      <c r="I255" s="33">
        <f>G255-E255</f>
        <v>0</v>
      </c>
      <c r="J255" s="99"/>
    </row>
    <row r="256" spans="1:10" ht="18" x14ac:dyDescent="0.25">
      <c r="A256" s="313" t="s">
        <v>14</v>
      </c>
      <c r="B256" s="314"/>
      <c r="C256" s="143"/>
      <c r="D256" s="122"/>
      <c r="E256" s="123">
        <f>SUM(E255,E248,E241,E234,E227)</f>
        <v>0</v>
      </c>
      <c r="F256" s="124"/>
      <c r="G256" s="123">
        <f>SUM(G255,G248,G241,G234,G227)</f>
        <v>0</v>
      </c>
      <c r="H256" s="125"/>
      <c r="I256" s="123">
        <f>G256-E256</f>
        <v>0</v>
      </c>
      <c r="J256" s="126"/>
    </row>
    <row r="257" spans="1:10" x14ac:dyDescent="0.2">
      <c r="A257" s="315" t="s">
        <v>15</v>
      </c>
      <c r="B257" s="316"/>
      <c r="C257" s="144"/>
      <c r="D257" s="46"/>
      <c r="E257" s="42">
        <f>E256/E264</f>
        <v>0</v>
      </c>
      <c r="F257" s="53"/>
      <c r="G257" s="42">
        <f>G263/G264</f>
        <v>0</v>
      </c>
      <c r="H257" s="54"/>
      <c r="I257" s="54"/>
      <c r="J257" s="111"/>
    </row>
    <row r="258" spans="1:10" x14ac:dyDescent="0.2">
      <c r="A258" s="304" t="s">
        <v>92</v>
      </c>
      <c r="B258" s="305"/>
      <c r="C258" s="305"/>
      <c r="D258" s="305"/>
      <c r="E258" s="305"/>
      <c r="F258" s="305"/>
      <c r="G258" s="305"/>
      <c r="H258" s="305"/>
      <c r="I258" s="305"/>
      <c r="J258" s="306"/>
    </row>
    <row r="259" spans="1:10" x14ac:dyDescent="0.2">
      <c r="A259" s="307"/>
      <c r="B259" s="308"/>
      <c r="C259" s="308"/>
      <c r="D259" s="308"/>
      <c r="E259" s="308"/>
      <c r="F259" s="308"/>
      <c r="G259" s="308"/>
      <c r="H259" s="308"/>
      <c r="I259" s="308"/>
      <c r="J259" s="309"/>
    </row>
    <row r="260" spans="1:10" ht="15.75" x14ac:dyDescent="0.25">
      <c r="A260" s="292" t="s">
        <v>7</v>
      </c>
      <c r="B260" s="293"/>
      <c r="C260" s="142"/>
      <c r="D260" s="127"/>
      <c r="E260" s="76">
        <f>SUM(E144)</f>
        <v>715</v>
      </c>
      <c r="F260" s="127"/>
      <c r="G260" s="76">
        <f>SUM(G144)</f>
        <v>2090</v>
      </c>
      <c r="H260" s="128"/>
      <c r="I260" s="76">
        <f>G260-E260</f>
        <v>1375</v>
      </c>
      <c r="J260" s="131"/>
    </row>
    <row r="261" spans="1:10" ht="15.75" x14ac:dyDescent="0.25">
      <c r="A261" s="292" t="s">
        <v>33</v>
      </c>
      <c r="B261" s="293"/>
      <c r="C261" s="142"/>
      <c r="D261" s="127"/>
      <c r="E261" s="76">
        <f>SUM(E182)</f>
        <v>115.37</v>
      </c>
      <c r="F261" s="127"/>
      <c r="G261" s="76">
        <f>SUM(G182)</f>
        <v>500</v>
      </c>
      <c r="H261" s="128"/>
      <c r="I261" s="76">
        <f>G261-E261</f>
        <v>384.63</v>
      </c>
      <c r="J261" s="131"/>
    </row>
    <row r="262" spans="1:10" ht="15.75" x14ac:dyDescent="0.25">
      <c r="A262" s="292" t="s">
        <v>5</v>
      </c>
      <c r="B262" s="293"/>
      <c r="C262" s="142"/>
      <c r="D262" s="127"/>
      <c r="E262" s="76">
        <f>SUM(E219)</f>
        <v>0</v>
      </c>
      <c r="F262" s="132"/>
      <c r="G262" s="76">
        <f>SUM(G219)</f>
        <v>0</v>
      </c>
      <c r="H262" s="133"/>
      <c r="I262" s="76">
        <f>G262-E262</f>
        <v>0</v>
      </c>
      <c r="J262" s="131"/>
    </row>
    <row r="263" spans="1:10" ht="15.75" x14ac:dyDescent="0.25">
      <c r="A263" s="292" t="s">
        <v>6</v>
      </c>
      <c r="B263" s="293"/>
      <c r="C263" s="142"/>
      <c r="D263" s="127"/>
      <c r="E263" s="76">
        <f>SUM(E256)</f>
        <v>0</v>
      </c>
      <c r="F263" s="127"/>
      <c r="G263" s="76">
        <f>SUM(G256)</f>
        <v>0</v>
      </c>
      <c r="H263" s="128"/>
      <c r="I263" s="76">
        <f>G263-E263</f>
        <v>0</v>
      </c>
      <c r="J263" s="131"/>
    </row>
    <row r="264" spans="1:10" ht="18" x14ac:dyDescent="0.25">
      <c r="A264" s="294" t="s">
        <v>64</v>
      </c>
      <c r="B264" s="295"/>
      <c r="C264" s="296"/>
      <c r="D264" s="47"/>
      <c r="E264" s="47">
        <f>SUM(E260:E263)</f>
        <v>830.37</v>
      </c>
      <c r="F264" s="47"/>
      <c r="G264" s="47">
        <f>SUM(G260:G263)</f>
        <v>2590</v>
      </c>
      <c r="H264" s="48"/>
      <c r="I264" s="47">
        <f>I260+I261+I262+I263</f>
        <v>1759.63</v>
      </c>
      <c r="J264" s="82"/>
    </row>
    <row r="265" spans="1:10" ht="15.75" x14ac:dyDescent="0.25">
      <c r="A265" s="297" t="s">
        <v>93</v>
      </c>
      <c r="B265" s="295"/>
      <c r="C265" s="296"/>
      <c r="D265" s="49"/>
      <c r="E265" s="50">
        <f>E264*0.2</f>
        <v>166.07400000000001</v>
      </c>
      <c r="F265" s="51"/>
      <c r="G265" s="50">
        <f>G264*0.2</f>
        <v>518</v>
      </c>
      <c r="H265" s="52"/>
      <c r="I265" s="50">
        <f>G265-E265</f>
        <v>351.92599999999999</v>
      </c>
      <c r="J265" s="83"/>
    </row>
    <row r="266" spans="1:10" ht="16.5" thickBot="1" x14ac:dyDescent="0.3">
      <c r="A266" s="298" t="s">
        <v>94</v>
      </c>
      <c r="B266" s="299"/>
      <c r="C266" s="291"/>
      <c r="D266" s="84"/>
      <c r="E266" s="85">
        <f>E264*0.8</f>
        <v>664.29600000000005</v>
      </c>
      <c r="F266" s="86"/>
      <c r="G266" s="85">
        <f>G264*0.8</f>
        <v>2072</v>
      </c>
      <c r="H266" s="87"/>
      <c r="I266" s="85">
        <f>G266-E266</f>
        <v>1407.704</v>
      </c>
      <c r="J266" s="88"/>
    </row>
    <row r="267" spans="1:10" x14ac:dyDescent="0.2">
      <c r="A267" s="119"/>
      <c r="B267" s="120"/>
      <c r="C267" s="120"/>
      <c r="D267" s="120"/>
      <c r="E267" s="120"/>
      <c r="F267" s="120"/>
      <c r="G267" s="120"/>
      <c r="H267" s="120"/>
      <c r="I267" s="120"/>
      <c r="J267" s="121"/>
    </row>
    <row r="268" spans="1:10" x14ac:dyDescent="0.2">
      <c r="A268" s="300" t="s">
        <v>8</v>
      </c>
      <c r="B268" s="301"/>
      <c r="C268" s="73"/>
      <c r="D268" s="74"/>
      <c r="E268" s="74"/>
      <c r="F268" s="75"/>
      <c r="G268" s="75"/>
      <c r="H268" s="75"/>
      <c r="I268" s="75"/>
      <c r="J268" s="81"/>
    </row>
    <row r="269" spans="1:10" x14ac:dyDescent="0.2">
      <c r="A269" s="302" t="s">
        <v>1</v>
      </c>
      <c r="B269" s="303"/>
      <c r="C269" s="141"/>
      <c r="D269" s="79"/>
      <c r="E269" s="80">
        <v>0</v>
      </c>
      <c r="F269" s="80"/>
      <c r="G269" s="80">
        <v>0</v>
      </c>
      <c r="H269" s="79"/>
      <c r="I269" s="79"/>
      <c r="J269" s="112"/>
    </row>
    <row r="270" spans="1:10" x14ac:dyDescent="0.2">
      <c r="A270" s="302" t="s">
        <v>2</v>
      </c>
      <c r="B270" s="303"/>
      <c r="C270" s="141"/>
      <c r="D270" s="79"/>
      <c r="E270" s="80">
        <v>0</v>
      </c>
      <c r="F270" s="80"/>
      <c r="G270" s="80">
        <v>0</v>
      </c>
      <c r="H270" s="79"/>
      <c r="I270" s="79"/>
      <c r="J270" s="112"/>
    </row>
    <row r="271" spans="1:10" x14ac:dyDescent="0.2">
      <c r="A271" s="288" t="s">
        <v>3</v>
      </c>
      <c r="B271" s="289"/>
      <c r="C271" s="140"/>
      <c r="D271" s="79"/>
      <c r="E271" s="80">
        <v>0</v>
      </c>
      <c r="F271" s="80"/>
      <c r="G271" s="80">
        <v>0</v>
      </c>
      <c r="H271" s="79"/>
      <c r="I271" s="79"/>
      <c r="J271" s="112"/>
    </row>
    <row r="272" spans="1:10" x14ac:dyDescent="0.2">
      <c r="A272" s="288" t="s">
        <v>4</v>
      </c>
      <c r="B272" s="289"/>
      <c r="C272" s="140"/>
      <c r="D272" s="79"/>
      <c r="E272" s="80">
        <v>0</v>
      </c>
      <c r="F272" s="80"/>
      <c r="G272" s="80">
        <v>0</v>
      </c>
      <c r="H272" s="79"/>
      <c r="I272" s="79"/>
      <c r="J272" s="112"/>
    </row>
    <row r="273" spans="1:10" ht="16.5" thickBot="1" x14ac:dyDescent="0.3">
      <c r="A273" s="290" t="s">
        <v>20</v>
      </c>
      <c r="B273" s="291"/>
      <c r="C273" s="113"/>
      <c r="D273" s="114"/>
      <c r="E273" s="115">
        <f>SUM(E269:E272)</f>
        <v>0</v>
      </c>
      <c r="F273" s="116"/>
      <c r="G273" s="115">
        <f>SUM(G269:G272)</f>
        <v>0</v>
      </c>
      <c r="H273" s="117"/>
      <c r="I273" s="115">
        <f>G273-E273</f>
        <v>0</v>
      </c>
      <c r="J273" s="118"/>
    </row>
  </sheetData>
  <mergeCells count="100">
    <mergeCell ref="A1:J1"/>
    <mergeCell ref="A2:J2"/>
    <mergeCell ref="A3:B3"/>
    <mergeCell ref="D3:J3"/>
    <mergeCell ref="A4:B4"/>
    <mergeCell ref="D4:J4"/>
    <mergeCell ref="A5:J5"/>
    <mergeCell ref="A6:B6"/>
    <mergeCell ref="A7:B7"/>
    <mergeCell ref="A8:B8"/>
    <mergeCell ref="A19:B19"/>
    <mergeCell ref="A20:B20"/>
    <mergeCell ref="A31:B31"/>
    <mergeCell ref="A32:B32"/>
    <mergeCell ref="A35:B35"/>
    <mergeCell ref="A36:B36"/>
    <mergeCell ref="A47:B47"/>
    <mergeCell ref="A48:B48"/>
    <mergeCell ref="A59:B59"/>
    <mergeCell ref="A60:B60"/>
    <mergeCell ref="A61:B61"/>
    <mergeCell ref="A62:B62"/>
    <mergeCell ref="A68:B68"/>
    <mergeCell ref="A69:B69"/>
    <mergeCell ref="A75:B75"/>
    <mergeCell ref="A76:B76"/>
    <mergeCell ref="A82:B82"/>
    <mergeCell ref="A83:B83"/>
    <mergeCell ref="A89:B89"/>
    <mergeCell ref="A90:B90"/>
    <mergeCell ref="A96:B96"/>
    <mergeCell ref="A97:B97"/>
    <mergeCell ref="A98:C98"/>
    <mergeCell ref="A99:B99"/>
    <mergeCell ref="A105:B105"/>
    <mergeCell ref="A106:B106"/>
    <mergeCell ref="A112:B112"/>
    <mergeCell ref="A113:B113"/>
    <mergeCell ref="A119:B119"/>
    <mergeCell ref="A120:B120"/>
    <mergeCell ref="A126:B126"/>
    <mergeCell ref="A127:B127"/>
    <mergeCell ref="A133:B133"/>
    <mergeCell ref="A134:B134"/>
    <mergeCell ref="A135:C135"/>
    <mergeCell ref="A136:B136"/>
    <mergeCell ref="A142:B142"/>
    <mergeCell ref="A143:B143"/>
    <mergeCell ref="A144:B144"/>
    <mergeCell ref="A145:C145"/>
    <mergeCell ref="A146:B146"/>
    <mergeCell ref="A152:B152"/>
    <mergeCell ref="A153:B153"/>
    <mergeCell ref="A159:B159"/>
    <mergeCell ref="A160:B160"/>
    <mergeCell ref="A167:B167"/>
    <mergeCell ref="A168:B168"/>
    <mergeCell ref="A174:B174"/>
    <mergeCell ref="A175:B175"/>
    <mergeCell ref="A181:B181"/>
    <mergeCell ref="A182:C182"/>
    <mergeCell ref="A183:C183"/>
    <mergeCell ref="A184:B184"/>
    <mergeCell ref="A190:B190"/>
    <mergeCell ref="A191:B191"/>
    <mergeCell ref="A197:B197"/>
    <mergeCell ref="A198:B198"/>
    <mergeCell ref="A204:B204"/>
    <mergeCell ref="A205:B205"/>
    <mergeCell ref="A211:B211"/>
    <mergeCell ref="A212:B212"/>
    <mergeCell ref="A218:B218"/>
    <mergeCell ref="A219:B219"/>
    <mergeCell ref="A220:B220"/>
    <mergeCell ref="A221:B221"/>
    <mergeCell ref="A227:B227"/>
    <mergeCell ref="A228:B228"/>
    <mergeCell ref="A234:B234"/>
    <mergeCell ref="A235:B235"/>
    <mergeCell ref="A241:B241"/>
    <mergeCell ref="A242:B242"/>
    <mergeCell ref="A248:B248"/>
    <mergeCell ref="A249:B249"/>
    <mergeCell ref="A255:B255"/>
    <mergeCell ref="A256:B256"/>
    <mergeCell ref="A257:B257"/>
    <mergeCell ref="A258:J259"/>
    <mergeCell ref="A260:B260"/>
    <mergeCell ref="A261:B261"/>
    <mergeCell ref="A262:B262"/>
    <mergeCell ref="A270:B270"/>
    <mergeCell ref="A271:B271"/>
    <mergeCell ref="A272:B272"/>
    <mergeCell ref="A273:B273"/>
    <mergeCell ref="A263:B263"/>
    <mergeCell ref="A264:C264"/>
    <mergeCell ref="A265:C265"/>
    <mergeCell ref="A266:C266"/>
    <mergeCell ref="A268:B268"/>
    <mergeCell ref="A269:B26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0"/>
  <dimension ref="A1"/>
  <sheetViews>
    <sheetView workbookViewId="0">
      <selection activeCell="P17" sqref="P17"/>
    </sheetView>
  </sheetViews>
  <sheetFormatPr defaultColWidth="8.85546875" defaultRowHeight="12.75"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1"/>
  <dimension ref="A1"/>
  <sheetViews>
    <sheetView workbookViewId="0">
      <selection activeCell="I23" sqref="I23"/>
    </sheetView>
  </sheetViews>
  <sheetFormatPr defaultColWidth="8.85546875" defaultRowHeight="12.75" x14ac:dyDescent="0.2"/>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12"/>
  <dimension ref="A1:J280"/>
  <sheetViews>
    <sheetView topLeftCell="A247" workbookViewId="0">
      <selection activeCell="I273" sqref="I273"/>
    </sheetView>
  </sheetViews>
  <sheetFormatPr defaultColWidth="8.85546875" defaultRowHeight="12.75" x14ac:dyDescent="0.2"/>
  <cols>
    <col min="5" max="5" width="12.140625" bestFit="1" customWidth="1"/>
    <col min="7" max="7" width="12.140625" bestFit="1" customWidth="1"/>
    <col min="9" max="9" width="10.7109375" bestFit="1" customWidth="1"/>
  </cols>
  <sheetData>
    <row r="1" spans="1:10" ht="18" x14ac:dyDescent="0.25">
      <c r="A1" s="339" t="s">
        <v>75</v>
      </c>
      <c r="B1" s="340"/>
      <c r="C1" s="340"/>
      <c r="D1" s="340"/>
      <c r="E1" s="340"/>
      <c r="F1" s="340"/>
      <c r="G1" s="340"/>
      <c r="H1" s="340"/>
      <c r="I1" s="340"/>
      <c r="J1" s="341"/>
    </row>
    <row r="2" spans="1:10" x14ac:dyDescent="0.2">
      <c r="A2" s="342"/>
      <c r="B2" s="343"/>
      <c r="C2" s="343"/>
      <c r="D2" s="343"/>
      <c r="E2" s="343"/>
      <c r="F2" s="343"/>
      <c r="G2" s="343"/>
      <c r="H2" s="343"/>
      <c r="I2" s="343"/>
      <c r="J2" s="344"/>
    </row>
    <row r="3" spans="1:10" x14ac:dyDescent="0.2">
      <c r="A3" s="345" t="s">
        <v>73</v>
      </c>
      <c r="B3" s="327"/>
      <c r="C3" s="55"/>
      <c r="D3" s="352" t="s">
        <v>126</v>
      </c>
      <c r="E3" s="350"/>
      <c r="F3" s="350"/>
      <c r="G3" s="350"/>
      <c r="H3" s="350"/>
      <c r="I3" s="350"/>
      <c r="J3" s="351"/>
    </row>
    <row r="4" spans="1:10" x14ac:dyDescent="0.2">
      <c r="A4" s="345" t="s">
        <v>74</v>
      </c>
      <c r="B4" s="327"/>
      <c r="C4" s="55"/>
      <c r="D4" s="349" t="s">
        <v>62</v>
      </c>
      <c r="E4" s="350"/>
      <c r="F4" s="350"/>
      <c r="G4" s="350"/>
      <c r="H4" s="350"/>
      <c r="I4" s="350"/>
      <c r="J4" s="351"/>
    </row>
    <row r="5" spans="1:10" x14ac:dyDescent="0.2">
      <c r="A5" s="333"/>
      <c r="B5" s="295"/>
      <c r="C5" s="295"/>
      <c r="D5" s="295"/>
      <c r="E5" s="295"/>
      <c r="F5" s="295"/>
      <c r="G5" s="295"/>
      <c r="H5" s="295"/>
      <c r="I5" s="295"/>
      <c r="J5" s="334"/>
    </row>
    <row r="6" spans="1:10" ht="15.75" x14ac:dyDescent="0.25">
      <c r="A6" s="335" t="s">
        <v>63</v>
      </c>
      <c r="B6" s="336"/>
      <c r="C6" s="137"/>
      <c r="D6" s="49"/>
      <c r="E6" s="49" t="s">
        <v>114</v>
      </c>
      <c r="F6" s="49"/>
      <c r="G6" s="49" t="s">
        <v>77</v>
      </c>
      <c r="H6" s="49"/>
      <c r="I6" s="57" t="s">
        <v>9</v>
      </c>
      <c r="J6" s="89" t="s">
        <v>36</v>
      </c>
    </row>
    <row r="7" spans="1:10" ht="13.5" x14ac:dyDescent="0.25">
      <c r="A7" s="337" t="s">
        <v>34</v>
      </c>
      <c r="B7" s="338"/>
      <c r="C7" s="69"/>
      <c r="D7" s="21"/>
      <c r="E7" s="22"/>
      <c r="F7" s="21"/>
      <c r="G7" s="22"/>
      <c r="H7" s="21"/>
      <c r="I7" s="23"/>
      <c r="J7" s="90"/>
    </row>
    <row r="8" spans="1:10" x14ac:dyDescent="0.2">
      <c r="A8" s="320" t="s">
        <v>78</v>
      </c>
      <c r="B8" s="311"/>
      <c r="C8" s="71" t="s">
        <v>83</v>
      </c>
      <c r="D8" s="21"/>
      <c r="E8" s="21"/>
      <c r="F8" s="21"/>
      <c r="G8" s="21"/>
      <c r="H8" s="21"/>
      <c r="I8" s="24"/>
      <c r="J8" s="91"/>
    </row>
    <row r="9" spans="1:10" x14ac:dyDescent="0.2">
      <c r="A9" s="94">
        <v>1</v>
      </c>
      <c r="B9" s="25" t="s">
        <v>80</v>
      </c>
      <c r="C9" s="25" t="s">
        <v>76</v>
      </c>
      <c r="D9" s="25" t="s">
        <v>79</v>
      </c>
      <c r="E9" s="27">
        <v>0</v>
      </c>
      <c r="F9" s="27"/>
      <c r="G9" s="27">
        <v>0</v>
      </c>
      <c r="H9" s="26"/>
      <c r="I9" s="29"/>
      <c r="J9" s="95"/>
    </row>
    <row r="10" spans="1:10" x14ac:dyDescent="0.2">
      <c r="A10" s="94">
        <v>2</v>
      </c>
      <c r="B10" s="25" t="s">
        <v>80</v>
      </c>
      <c r="C10" s="25" t="s">
        <v>76</v>
      </c>
      <c r="D10" s="25" t="s">
        <v>79</v>
      </c>
      <c r="E10" s="27">
        <v>0</v>
      </c>
      <c r="F10" s="27"/>
      <c r="G10" s="27">
        <v>0</v>
      </c>
      <c r="H10" s="26"/>
      <c r="I10" s="29"/>
      <c r="J10" s="96"/>
    </row>
    <row r="11" spans="1:10" x14ac:dyDescent="0.2">
      <c r="A11" s="94">
        <v>3</v>
      </c>
      <c r="B11" s="25" t="s">
        <v>80</v>
      </c>
      <c r="C11" s="25" t="s">
        <v>76</v>
      </c>
      <c r="D11" s="25" t="s">
        <v>79</v>
      </c>
      <c r="E11" s="27">
        <v>0</v>
      </c>
      <c r="F11" s="27"/>
      <c r="G11" s="27">
        <v>0</v>
      </c>
      <c r="H11" s="26"/>
      <c r="I11" s="26"/>
      <c r="J11" s="93"/>
    </row>
    <row r="12" spans="1:10" x14ac:dyDescent="0.2">
      <c r="A12" s="94">
        <v>4</v>
      </c>
      <c r="B12" s="25" t="s">
        <v>80</v>
      </c>
      <c r="C12" s="25" t="s">
        <v>76</v>
      </c>
      <c r="D12" s="25" t="s">
        <v>79</v>
      </c>
      <c r="E12" s="27">
        <v>0</v>
      </c>
      <c r="F12" s="27"/>
      <c r="G12" s="27">
        <v>0</v>
      </c>
      <c r="H12" s="26"/>
      <c r="I12" s="26"/>
      <c r="J12" s="93"/>
    </row>
    <row r="13" spans="1:10" x14ac:dyDescent="0.2">
      <c r="A13" s="94">
        <v>5</v>
      </c>
      <c r="B13" s="25" t="s">
        <v>80</v>
      </c>
      <c r="C13" s="25" t="s">
        <v>76</v>
      </c>
      <c r="D13" s="25" t="s">
        <v>79</v>
      </c>
      <c r="E13" s="27">
        <v>0</v>
      </c>
      <c r="F13" s="27"/>
      <c r="G13" s="27">
        <v>0</v>
      </c>
      <c r="H13" s="26"/>
      <c r="I13" s="30"/>
      <c r="J13" s="97"/>
    </row>
    <row r="14" spans="1:10" x14ac:dyDescent="0.2">
      <c r="A14" s="94">
        <v>6</v>
      </c>
      <c r="B14" s="25" t="s">
        <v>80</v>
      </c>
      <c r="C14" s="25" t="s">
        <v>76</v>
      </c>
      <c r="D14" s="25" t="s">
        <v>79</v>
      </c>
      <c r="E14" s="27">
        <v>0</v>
      </c>
      <c r="F14" s="27"/>
      <c r="G14" s="27">
        <v>0</v>
      </c>
      <c r="H14" s="26"/>
      <c r="I14" s="26"/>
      <c r="J14" s="98"/>
    </row>
    <row r="15" spans="1:10" x14ac:dyDescent="0.2">
      <c r="A15" s="94">
        <v>7</v>
      </c>
      <c r="B15" s="25" t="s">
        <v>80</v>
      </c>
      <c r="C15" s="25" t="s">
        <v>76</v>
      </c>
      <c r="D15" s="25" t="s">
        <v>79</v>
      </c>
      <c r="E15" s="27">
        <v>0</v>
      </c>
      <c r="F15" s="27"/>
      <c r="G15" s="27">
        <v>0</v>
      </c>
      <c r="H15" s="26"/>
      <c r="I15" s="26"/>
      <c r="J15" s="98"/>
    </row>
    <row r="16" spans="1:10" x14ac:dyDescent="0.2">
      <c r="A16" s="94">
        <v>8</v>
      </c>
      <c r="B16" s="25" t="s">
        <v>80</v>
      </c>
      <c r="C16" s="25" t="s">
        <v>76</v>
      </c>
      <c r="D16" s="25" t="s">
        <v>79</v>
      </c>
      <c r="E16" s="27">
        <v>0</v>
      </c>
      <c r="F16" s="27"/>
      <c r="G16" s="27">
        <v>0</v>
      </c>
      <c r="H16" s="26"/>
      <c r="I16" s="26"/>
      <c r="J16" s="98"/>
    </row>
    <row r="17" spans="1:10" x14ac:dyDescent="0.2">
      <c r="A17" s="94">
        <v>9</v>
      </c>
      <c r="B17" s="25" t="s">
        <v>80</v>
      </c>
      <c r="C17" s="25" t="s">
        <v>76</v>
      </c>
      <c r="D17" s="25" t="s">
        <v>79</v>
      </c>
      <c r="E17" s="27">
        <v>0</v>
      </c>
      <c r="F17" s="27"/>
      <c r="G17" s="27">
        <v>0</v>
      </c>
      <c r="H17" s="26"/>
      <c r="I17" s="26"/>
      <c r="J17" s="98"/>
    </row>
    <row r="18" spans="1:10" x14ac:dyDescent="0.2">
      <c r="A18" s="310" t="s">
        <v>0</v>
      </c>
      <c r="B18" s="311"/>
      <c r="C18" s="70"/>
      <c r="D18" s="31"/>
      <c r="E18" s="32">
        <f>SUM(E9:E17)</f>
        <v>0</v>
      </c>
      <c r="F18" s="33"/>
      <c r="G18" s="32">
        <v>0</v>
      </c>
      <c r="H18" s="34"/>
      <c r="I18" s="33">
        <f>G18-E18</f>
        <v>0</v>
      </c>
      <c r="J18" s="99"/>
    </row>
    <row r="19" spans="1:10" x14ac:dyDescent="0.2">
      <c r="A19" s="320" t="s">
        <v>96</v>
      </c>
      <c r="B19" s="311"/>
      <c r="C19" s="71" t="s">
        <v>127</v>
      </c>
      <c r="D19" s="21"/>
      <c r="E19" s="21"/>
      <c r="F19" s="21"/>
      <c r="G19" s="21"/>
      <c r="H19" s="21"/>
      <c r="I19" s="35"/>
      <c r="J19" s="100"/>
    </row>
    <row r="20" spans="1:10" x14ac:dyDescent="0.2">
      <c r="A20" s="101">
        <v>1</v>
      </c>
      <c r="B20" s="25" t="s">
        <v>128</v>
      </c>
      <c r="C20" s="25" t="s">
        <v>129</v>
      </c>
      <c r="D20" s="25" t="s">
        <v>118</v>
      </c>
      <c r="E20" s="27">
        <v>440</v>
      </c>
      <c r="F20" s="27"/>
      <c r="G20" s="27">
        <v>440</v>
      </c>
      <c r="H20" s="26"/>
      <c r="I20" s="26"/>
      <c r="J20" s="98"/>
    </row>
    <row r="21" spans="1:10" x14ac:dyDescent="0.2">
      <c r="A21" s="101">
        <v>2</v>
      </c>
      <c r="B21" s="25" t="s">
        <v>130</v>
      </c>
      <c r="C21" s="25" t="s">
        <v>131</v>
      </c>
      <c r="D21" s="25" t="s">
        <v>118</v>
      </c>
      <c r="E21" s="27">
        <v>1650</v>
      </c>
      <c r="F21" s="27"/>
      <c r="G21" s="27">
        <v>1650</v>
      </c>
      <c r="H21" s="26"/>
      <c r="I21" s="26"/>
      <c r="J21" s="98"/>
    </row>
    <row r="22" spans="1:10" x14ac:dyDescent="0.2">
      <c r="A22" s="101">
        <v>3</v>
      </c>
      <c r="B22" s="25" t="s">
        <v>80</v>
      </c>
      <c r="C22" s="25" t="s">
        <v>76</v>
      </c>
      <c r="D22" s="25" t="s">
        <v>79</v>
      </c>
      <c r="E22" s="27">
        <v>0</v>
      </c>
      <c r="F22" s="27"/>
      <c r="G22" s="27">
        <v>0</v>
      </c>
      <c r="H22" s="26"/>
      <c r="I22" s="26"/>
      <c r="J22" s="98"/>
    </row>
    <row r="23" spans="1:10" x14ac:dyDescent="0.2">
      <c r="A23" s="101">
        <v>4</v>
      </c>
      <c r="B23" s="25" t="s">
        <v>80</v>
      </c>
      <c r="C23" s="25" t="s">
        <v>76</v>
      </c>
      <c r="D23" s="25" t="s">
        <v>79</v>
      </c>
      <c r="E23" s="27">
        <v>0</v>
      </c>
      <c r="F23" s="27"/>
      <c r="G23" s="27">
        <v>0</v>
      </c>
      <c r="H23" s="26"/>
      <c r="I23" s="26"/>
      <c r="J23" s="98"/>
    </row>
    <row r="24" spans="1:10" x14ac:dyDescent="0.2">
      <c r="A24" s="101">
        <v>5</v>
      </c>
      <c r="B24" s="25" t="s">
        <v>80</v>
      </c>
      <c r="C24" s="25" t="s">
        <v>76</v>
      </c>
      <c r="D24" s="25" t="s">
        <v>79</v>
      </c>
      <c r="E24" s="27">
        <v>0</v>
      </c>
      <c r="F24" s="27"/>
      <c r="G24" s="27">
        <v>0</v>
      </c>
      <c r="H24" s="26"/>
      <c r="I24" s="26"/>
      <c r="J24" s="98"/>
    </row>
    <row r="25" spans="1:10" x14ac:dyDescent="0.2">
      <c r="A25" s="101">
        <v>6</v>
      </c>
      <c r="B25" s="25" t="s">
        <v>80</v>
      </c>
      <c r="C25" s="25" t="s">
        <v>76</v>
      </c>
      <c r="D25" s="25" t="s">
        <v>79</v>
      </c>
      <c r="E25" s="27">
        <v>0</v>
      </c>
      <c r="F25" s="27"/>
      <c r="G25" s="27">
        <v>0</v>
      </c>
      <c r="H25" s="26"/>
      <c r="I25" s="26"/>
      <c r="J25" s="98"/>
    </row>
    <row r="26" spans="1:10" x14ac:dyDescent="0.2">
      <c r="A26" s="101">
        <v>7</v>
      </c>
      <c r="B26" s="25" t="s">
        <v>80</v>
      </c>
      <c r="C26" s="25" t="s">
        <v>76</v>
      </c>
      <c r="D26" s="25" t="s">
        <v>79</v>
      </c>
      <c r="E26" s="27">
        <v>0</v>
      </c>
      <c r="F26" s="27"/>
      <c r="G26" s="27">
        <v>0</v>
      </c>
      <c r="H26" s="26"/>
      <c r="I26" s="26"/>
      <c r="J26" s="98"/>
    </row>
    <row r="27" spans="1:10" x14ac:dyDescent="0.2">
      <c r="A27" s="101">
        <v>8</v>
      </c>
      <c r="B27" s="25" t="s">
        <v>80</v>
      </c>
      <c r="C27" s="25" t="s">
        <v>76</v>
      </c>
      <c r="D27" s="25" t="s">
        <v>79</v>
      </c>
      <c r="E27" s="27">
        <v>0</v>
      </c>
      <c r="F27" s="27"/>
      <c r="G27" s="27">
        <v>0</v>
      </c>
      <c r="H27" s="26"/>
      <c r="I27" s="26"/>
      <c r="J27" s="98"/>
    </row>
    <row r="28" spans="1:10" x14ac:dyDescent="0.2">
      <c r="A28" s="101">
        <v>9</v>
      </c>
      <c r="B28" s="25" t="s">
        <v>80</v>
      </c>
      <c r="C28" s="25" t="s">
        <v>76</v>
      </c>
      <c r="D28" s="25" t="s">
        <v>79</v>
      </c>
      <c r="E28" s="27">
        <v>0</v>
      </c>
      <c r="F28" s="27"/>
      <c r="G28" s="27">
        <v>0</v>
      </c>
      <c r="H28" s="26"/>
      <c r="I28" s="26"/>
      <c r="J28" s="98"/>
    </row>
    <row r="29" spans="1:10" x14ac:dyDescent="0.2">
      <c r="A29" s="101">
        <v>10</v>
      </c>
      <c r="B29" s="25" t="s">
        <v>80</v>
      </c>
      <c r="C29" s="25" t="s">
        <v>76</v>
      </c>
      <c r="D29" s="25" t="s">
        <v>79</v>
      </c>
      <c r="E29" s="27">
        <v>0</v>
      </c>
      <c r="F29" s="27"/>
      <c r="G29" s="27">
        <v>0</v>
      </c>
      <c r="H29" s="26"/>
      <c r="I29" s="26"/>
      <c r="J29" s="98"/>
    </row>
    <row r="30" spans="1:10" x14ac:dyDescent="0.2">
      <c r="A30" s="310" t="s">
        <v>16</v>
      </c>
      <c r="B30" s="311"/>
      <c r="C30" s="70"/>
      <c r="D30" s="31"/>
      <c r="E30" s="32">
        <f>SUM(E20:E29)</f>
        <v>2090</v>
      </c>
      <c r="F30" s="33"/>
      <c r="G30" s="32">
        <f>SUM(G20:G29)</f>
        <v>2090</v>
      </c>
      <c r="H30" s="34"/>
      <c r="I30" s="33">
        <f>G30-E30</f>
        <v>0</v>
      </c>
      <c r="J30" s="99"/>
    </row>
    <row r="31" spans="1:10" x14ac:dyDescent="0.2">
      <c r="A31" s="320" t="s">
        <v>21</v>
      </c>
      <c r="B31" s="321"/>
      <c r="C31" s="71" t="s">
        <v>83</v>
      </c>
      <c r="D31" s="21"/>
      <c r="E31" s="21"/>
      <c r="F31" s="21"/>
      <c r="G31" s="21"/>
      <c r="H31" s="21"/>
      <c r="I31" s="21"/>
      <c r="J31" s="100"/>
    </row>
    <row r="32" spans="1:10" x14ac:dyDescent="0.2">
      <c r="A32" s="101">
        <v>1</v>
      </c>
      <c r="B32" s="25" t="s">
        <v>80</v>
      </c>
      <c r="C32" s="25" t="s">
        <v>76</v>
      </c>
      <c r="D32" s="25" t="s">
        <v>79</v>
      </c>
      <c r="E32" s="27">
        <v>0</v>
      </c>
      <c r="F32" s="27"/>
      <c r="G32" s="27">
        <v>0</v>
      </c>
      <c r="H32" s="26"/>
      <c r="I32" s="26"/>
      <c r="J32" s="98"/>
    </row>
    <row r="33" spans="1:10" x14ac:dyDescent="0.2">
      <c r="A33" s="101">
        <v>2</v>
      </c>
      <c r="B33" s="25" t="s">
        <v>80</v>
      </c>
      <c r="C33" s="25" t="s">
        <v>76</v>
      </c>
      <c r="D33" s="25" t="s">
        <v>79</v>
      </c>
      <c r="E33" s="27">
        <v>0</v>
      </c>
      <c r="F33" s="27"/>
      <c r="G33" s="27">
        <v>0</v>
      </c>
      <c r="H33" s="26"/>
      <c r="I33" s="26"/>
      <c r="J33" s="98"/>
    </row>
    <row r="34" spans="1:10" x14ac:dyDescent="0.2">
      <c r="A34" s="101">
        <v>3</v>
      </c>
      <c r="B34" s="25" t="s">
        <v>80</v>
      </c>
      <c r="C34" s="25" t="s">
        <v>76</v>
      </c>
      <c r="D34" s="25" t="s">
        <v>79</v>
      </c>
      <c r="E34" s="27">
        <v>0</v>
      </c>
      <c r="F34" s="27"/>
      <c r="G34" s="27">
        <v>0</v>
      </c>
      <c r="H34" s="26"/>
      <c r="I34" s="26"/>
      <c r="J34" s="98"/>
    </row>
    <row r="35" spans="1:10" x14ac:dyDescent="0.2">
      <c r="A35" s="101">
        <v>4</v>
      </c>
      <c r="B35" s="25" t="s">
        <v>80</v>
      </c>
      <c r="C35" s="25" t="s">
        <v>76</v>
      </c>
      <c r="D35" s="25" t="s">
        <v>79</v>
      </c>
      <c r="E35" s="27">
        <v>0</v>
      </c>
      <c r="F35" s="27"/>
      <c r="G35" s="27">
        <v>0</v>
      </c>
      <c r="H35" s="26"/>
      <c r="I35" s="26"/>
      <c r="J35" s="98"/>
    </row>
    <row r="36" spans="1:10" x14ac:dyDescent="0.2">
      <c r="A36" s="101">
        <v>5</v>
      </c>
      <c r="B36" s="25" t="s">
        <v>80</v>
      </c>
      <c r="C36" s="25" t="s">
        <v>76</v>
      </c>
      <c r="D36" s="25" t="s">
        <v>79</v>
      </c>
      <c r="E36" s="27">
        <v>0</v>
      </c>
      <c r="F36" s="27"/>
      <c r="G36" s="27">
        <v>0</v>
      </c>
      <c r="H36" s="26"/>
      <c r="I36" s="26"/>
      <c r="J36" s="98"/>
    </row>
    <row r="37" spans="1:10" x14ac:dyDescent="0.2">
      <c r="A37" s="101">
        <v>6</v>
      </c>
      <c r="B37" s="25" t="s">
        <v>80</v>
      </c>
      <c r="C37" s="25" t="s">
        <v>76</v>
      </c>
      <c r="D37" s="25" t="s">
        <v>79</v>
      </c>
      <c r="E37" s="27">
        <v>0</v>
      </c>
      <c r="F37" s="27"/>
      <c r="G37" s="27">
        <v>0</v>
      </c>
      <c r="H37" s="26"/>
      <c r="I37" s="26"/>
      <c r="J37" s="98"/>
    </row>
    <row r="38" spans="1:10" x14ac:dyDescent="0.2">
      <c r="A38" s="101">
        <v>7</v>
      </c>
      <c r="B38" s="25" t="s">
        <v>80</v>
      </c>
      <c r="C38" s="25" t="s">
        <v>76</v>
      </c>
      <c r="D38" s="25" t="s">
        <v>79</v>
      </c>
      <c r="E38" s="27">
        <v>0</v>
      </c>
      <c r="F38" s="27"/>
      <c r="G38" s="27">
        <v>0</v>
      </c>
      <c r="H38" s="26"/>
      <c r="I38" s="26"/>
      <c r="J38" s="98"/>
    </row>
    <row r="39" spans="1:10" x14ac:dyDescent="0.2">
      <c r="A39" s="101">
        <v>8</v>
      </c>
      <c r="B39" s="25" t="s">
        <v>80</v>
      </c>
      <c r="C39" s="25" t="s">
        <v>76</v>
      </c>
      <c r="D39" s="25" t="s">
        <v>79</v>
      </c>
      <c r="E39" s="27">
        <v>0</v>
      </c>
      <c r="F39" s="27"/>
      <c r="G39" s="27">
        <v>0</v>
      </c>
      <c r="H39" s="26"/>
      <c r="I39" s="26"/>
      <c r="J39" s="98"/>
    </row>
    <row r="40" spans="1:10" x14ac:dyDescent="0.2">
      <c r="A40" s="101">
        <v>9</v>
      </c>
      <c r="B40" s="25" t="s">
        <v>80</v>
      </c>
      <c r="C40" s="25" t="s">
        <v>76</v>
      </c>
      <c r="D40" s="25" t="s">
        <v>79</v>
      </c>
      <c r="E40" s="27">
        <v>0</v>
      </c>
      <c r="F40" s="27"/>
      <c r="G40" s="27">
        <v>0</v>
      </c>
      <c r="H40" s="26"/>
      <c r="I40" s="26"/>
      <c r="J40" s="98"/>
    </row>
    <row r="41" spans="1:10" x14ac:dyDescent="0.2">
      <c r="A41" s="101">
        <v>10</v>
      </c>
      <c r="B41" s="25" t="s">
        <v>80</v>
      </c>
      <c r="C41" s="25" t="s">
        <v>76</v>
      </c>
      <c r="D41" s="25" t="s">
        <v>79</v>
      </c>
      <c r="E41" s="27">
        <v>0</v>
      </c>
      <c r="F41" s="27"/>
      <c r="G41" s="27">
        <v>0</v>
      </c>
      <c r="H41" s="26"/>
      <c r="I41" s="26"/>
      <c r="J41" s="98"/>
    </row>
    <row r="42" spans="1:10" x14ac:dyDescent="0.2">
      <c r="A42" s="310" t="s">
        <v>17</v>
      </c>
      <c r="B42" s="311"/>
      <c r="C42" s="70"/>
      <c r="D42" s="31"/>
      <c r="E42" s="32">
        <f>SUM(E32:E41)</f>
        <v>0</v>
      </c>
      <c r="F42" s="33"/>
      <c r="G42" s="32">
        <f>SUM(G32:G41)</f>
        <v>0</v>
      </c>
      <c r="H42" s="34"/>
      <c r="I42" s="33">
        <f>G42-E42</f>
        <v>0</v>
      </c>
      <c r="J42" s="99"/>
    </row>
    <row r="43" spans="1:10" x14ac:dyDescent="0.2">
      <c r="A43" s="320" t="s">
        <v>22</v>
      </c>
      <c r="B43" s="321"/>
      <c r="C43" s="71" t="s">
        <v>83</v>
      </c>
      <c r="D43" s="21"/>
      <c r="E43" s="21"/>
      <c r="F43" s="21"/>
      <c r="G43" s="21"/>
      <c r="H43" s="21"/>
      <c r="I43" s="21"/>
      <c r="J43" s="100"/>
    </row>
    <row r="44" spans="1:10" x14ac:dyDescent="0.2">
      <c r="A44" s="101">
        <v>1</v>
      </c>
      <c r="B44" s="25" t="s">
        <v>80</v>
      </c>
      <c r="C44" s="25" t="s">
        <v>76</v>
      </c>
      <c r="D44" s="25" t="s">
        <v>79</v>
      </c>
      <c r="E44" s="27">
        <v>0</v>
      </c>
      <c r="F44" s="27"/>
      <c r="G44" s="27">
        <v>0</v>
      </c>
      <c r="H44" s="26"/>
      <c r="I44" s="26"/>
      <c r="J44" s="98"/>
    </row>
    <row r="45" spans="1:10" x14ac:dyDescent="0.2">
      <c r="A45" s="101">
        <v>2</v>
      </c>
      <c r="B45" s="25" t="s">
        <v>80</v>
      </c>
      <c r="C45" s="25" t="s">
        <v>76</v>
      </c>
      <c r="D45" s="25" t="s">
        <v>79</v>
      </c>
      <c r="E45" s="27">
        <v>0</v>
      </c>
      <c r="F45" s="27"/>
      <c r="G45" s="27">
        <v>0</v>
      </c>
      <c r="H45" s="26"/>
      <c r="I45" s="26"/>
      <c r="J45" s="98"/>
    </row>
    <row r="46" spans="1:10" x14ac:dyDescent="0.2">
      <c r="A46" s="101">
        <v>3</v>
      </c>
      <c r="B46" s="25" t="s">
        <v>80</v>
      </c>
      <c r="C46" s="25" t="s">
        <v>76</v>
      </c>
      <c r="D46" s="25" t="s">
        <v>79</v>
      </c>
      <c r="E46" s="27">
        <v>0</v>
      </c>
      <c r="F46" s="27"/>
      <c r="G46" s="27">
        <v>0</v>
      </c>
      <c r="H46" s="26"/>
      <c r="I46" s="26"/>
      <c r="J46" s="98"/>
    </row>
    <row r="47" spans="1:10" x14ac:dyDescent="0.2">
      <c r="A47" s="101">
        <v>4</v>
      </c>
      <c r="B47" s="25" t="s">
        <v>80</v>
      </c>
      <c r="C47" s="25" t="s">
        <v>76</v>
      </c>
      <c r="D47" s="25" t="s">
        <v>79</v>
      </c>
      <c r="E47" s="27">
        <v>0</v>
      </c>
      <c r="F47" s="27"/>
      <c r="G47" s="27">
        <v>0</v>
      </c>
      <c r="H47" s="26"/>
      <c r="I47" s="26"/>
      <c r="J47" s="98"/>
    </row>
    <row r="48" spans="1:10" x14ac:dyDescent="0.2">
      <c r="A48" s="101">
        <v>5</v>
      </c>
      <c r="B48" s="25" t="s">
        <v>80</v>
      </c>
      <c r="C48" s="25" t="s">
        <v>76</v>
      </c>
      <c r="D48" s="25" t="s">
        <v>79</v>
      </c>
      <c r="E48" s="27">
        <v>0</v>
      </c>
      <c r="F48" s="27"/>
      <c r="G48" s="27">
        <v>0</v>
      </c>
      <c r="H48" s="26"/>
      <c r="I48" s="26"/>
      <c r="J48" s="98"/>
    </row>
    <row r="49" spans="1:10" x14ac:dyDescent="0.2">
      <c r="A49" s="101">
        <v>6</v>
      </c>
      <c r="B49" s="25" t="s">
        <v>80</v>
      </c>
      <c r="C49" s="25" t="s">
        <v>76</v>
      </c>
      <c r="D49" s="25" t="s">
        <v>79</v>
      </c>
      <c r="E49" s="27">
        <v>0</v>
      </c>
      <c r="F49" s="27"/>
      <c r="G49" s="27">
        <v>0</v>
      </c>
      <c r="H49" s="26"/>
      <c r="I49" s="26"/>
      <c r="J49" s="98"/>
    </row>
    <row r="50" spans="1:10" x14ac:dyDescent="0.2">
      <c r="A50" s="101">
        <v>7</v>
      </c>
      <c r="B50" s="25" t="s">
        <v>80</v>
      </c>
      <c r="C50" s="25" t="s">
        <v>76</v>
      </c>
      <c r="D50" s="25" t="s">
        <v>79</v>
      </c>
      <c r="E50" s="27">
        <v>0</v>
      </c>
      <c r="F50" s="27"/>
      <c r="G50" s="27">
        <v>0</v>
      </c>
      <c r="H50" s="26"/>
      <c r="I50" s="26"/>
      <c r="J50" s="98"/>
    </row>
    <row r="51" spans="1:10" x14ac:dyDescent="0.2">
      <c r="A51" s="101">
        <v>8</v>
      </c>
      <c r="B51" s="25" t="s">
        <v>80</v>
      </c>
      <c r="C51" s="25" t="s">
        <v>76</v>
      </c>
      <c r="D51" s="25" t="s">
        <v>79</v>
      </c>
      <c r="E51" s="27">
        <v>0</v>
      </c>
      <c r="F51" s="27"/>
      <c r="G51" s="27">
        <v>0</v>
      </c>
      <c r="H51" s="26"/>
      <c r="I51" s="26"/>
      <c r="J51" s="98"/>
    </row>
    <row r="52" spans="1:10" x14ac:dyDescent="0.2">
      <c r="A52" s="101">
        <v>9</v>
      </c>
      <c r="B52" s="25" t="s">
        <v>80</v>
      </c>
      <c r="C52" s="25" t="s">
        <v>76</v>
      </c>
      <c r="D52" s="25" t="s">
        <v>79</v>
      </c>
      <c r="E52" s="27">
        <v>0</v>
      </c>
      <c r="F52" s="27"/>
      <c r="G52" s="27">
        <v>0</v>
      </c>
      <c r="H52" s="26"/>
      <c r="I52" s="26"/>
      <c r="J52" s="98"/>
    </row>
    <row r="53" spans="1:10" x14ac:dyDescent="0.2">
      <c r="A53" s="101">
        <v>10</v>
      </c>
      <c r="B53" s="25" t="s">
        <v>80</v>
      </c>
      <c r="C53" s="25" t="s">
        <v>76</v>
      </c>
      <c r="D53" s="25" t="s">
        <v>79</v>
      </c>
      <c r="E53" s="27">
        <v>0</v>
      </c>
      <c r="F53" s="27"/>
      <c r="G53" s="27">
        <v>0</v>
      </c>
      <c r="H53" s="26"/>
      <c r="I53" s="26"/>
      <c r="J53" s="98"/>
    </row>
    <row r="54" spans="1:10" x14ac:dyDescent="0.2">
      <c r="A54" s="310" t="s">
        <v>18</v>
      </c>
      <c r="B54" s="311"/>
      <c r="C54" s="70"/>
      <c r="D54" s="31"/>
      <c r="E54" s="32">
        <f>SUM(E44:E53)</f>
        <v>0</v>
      </c>
      <c r="F54" s="33"/>
      <c r="G54" s="32">
        <f>SUM(G44:G53)</f>
        <v>0</v>
      </c>
      <c r="H54" s="34"/>
      <c r="I54" s="33">
        <f>G54-E54</f>
        <v>0</v>
      </c>
      <c r="J54" s="99"/>
    </row>
    <row r="55" spans="1:10" x14ac:dyDescent="0.2">
      <c r="A55" s="320" t="s">
        <v>23</v>
      </c>
      <c r="B55" s="311"/>
      <c r="C55" s="71" t="s">
        <v>83</v>
      </c>
      <c r="D55" s="21"/>
      <c r="E55" s="21"/>
      <c r="F55" s="21"/>
      <c r="G55" s="21"/>
      <c r="H55" s="21"/>
      <c r="I55" s="21"/>
      <c r="J55" s="100"/>
    </row>
    <row r="56" spans="1:10" x14ac:dyDescent="0.2">
      <c r="A56" s="101">
        <v>1</v>
      </c>
      <c r="B56" s="25" t="s">
        <v>80</v>
      </c>
      <c r="C56" s="25" t="s">
        <v>76</v>
      </c>
      <c r="D56" s="25" t="s">
        <v>79</v>
      </c>
      <c r="E56" s="27">
        <v>0</v>
      </c>
      <c r="F56" s="27"/>
      <c r="G56" s="27">
        <v>0</v>
      </c>
      <c r="H56" s="26"/>
      <c r="I56" s="26"/>
      <c r="J56" s="98"/>
    </row>
    <row r="57" spans="1:10" x14ac:dyDescent="0.2">
      <c r="A57" s="101">
        <v>2</v>
      </c>
      <c r="B57" s="25" t="s">
        <v>80</v>
      </c>
      <c r="C57" s="25" t="s">
        <v>76</v>
      </c>
      <c r="D57" s="25" t="s">
        <v>79</v>
      </c>
      <c r="E57" s="27">
        <v>0</v>
      </c>
      <c r="F57" s="27"/>
      <c r="G57" s="27">
        <v>0</v>
      </c>
      <c r="H57" s="26"/>
      <c r="I57" s="26"/>
      <c r="J57" s="98"/>
    </row>
    <row r="58" spans="1:10" x14ac:dyDescent="0.2">
      <c r="A58" s="101">
        <v>3</v>
      </c>
      <c r="B58" s="25" t="s">
        <v>80</v>
      </c>
      <c r="C58" s="25" t="s">
        <v>76</v>
      </c>
      <c r="D58" s="25" t="s">
        <v>79</v>
      </c>
      <c r="E58" s="27">
        <v>0</v>
      </c>
      <c r="F58" s="27"/>
      <c r="G58" s="27">
        <v>0</v>
      </c>
      <c r="H58" s="26"/>
      <c r="I58" s="26"/>
      <c r="J58" s="98"/>
    </row>
    <row r="59" spans="1:10" x14ac:dyDescent="0.2">
      <c r="A59" s="101">
        <v>4</v>
      </c>
      <c r="B59" s="25" t="s">
        <v>80</v>
      </c>
      <c r="C59" s="25" t="s">
        <v>76</v>
      </c>
      <c r="D59" s="25" t="s">
        <v>79</v>
      </c>
      <c r="E59" s="27">
        <v>0</v>
      </c>
      <c r="F59" s="27"/>
      <c r="G59" s="27">
        <v>0</v>
      </c>
      <c r="H59" s="26"/>
      <c r="I59" s="26"/>
      <c r="J59" s="98"/>
    </row>
    <row r="60" spans="1:10" x14ac:dyDescent="0.2">
      <c r="A60" s="101">
        <v>5</v>
      </c>
      <c r="B60" s="25" t="s">
        <v>80</v>
      </c>
      <c r="C60" s="25" t="s">
        <v>76</v>
      </c>
      <c r="D60" s="25" t="s">
        <v>79</v>
      </c>
      <c r="E60" s="27">
        <v>0</v>
      </c>
      <c r="F60" s="27"/>
      <c r="G60" s="27">
        <v>0</v>
      </c>
      <c r="H60" s="26"/>
      <c r="I60" s="26"/>
      <c r="J60" s="98"/>
    </row>
    <row r="61" spans="1:10" x14ac:dyDescent="0.2">
      <c r="A61" s="101">
        <v>6</v>
      </c>
      <c r="B61" s="25" t="s">
        <v>80</v>
      </c>
      <c r="C61" s="25" t="s">
        <v>76</v>
      </c>
      <c r="D61" s="25" t="s">
        <v>79</v>
      </c>
      <c r="E61" s="27">
        <v>0</v>
      </c>
      <c r="F61" s="27"/>
      <c r="G61" s="27">
        <v>0</v>
      </c>
      <c r="H61" s="26"/>
      <c r="I61" s="26"/>
      <c r="J61" s="98"/>
    </row>
    <row r="62" spans="1:10" x14ac:dyDescent="0.2">
      <c r="A62" s="101">
        <v>7</v>
      </c>
      <c r="B62" s="25" t="s">
        <v>80</v>
      </c>
      <c r="C62" s="25" t="s">
        <v>76</v>
      </c>
      <c r="D62" s="25" t="s">
        <v>79</v>
      </c>
      <c r="E62" s="27">
        <v>0</v>
      </c>
      <c r="F62" s="27"/>
      <c r="G62" s="27">
        <v>0</v>
      </c>
      <c r="H62" s="26"/>
      <c r="I62" s="26"/>
      <c r="J62" s="98"/>
    </row>
    <row r="63" spans="1:10" x14ac:dyDescent="0.2">
      <c r="A63" s="101">
        <v>8</v>
      </c>
      <c r="B63" s="25" t="s">
        <v>80</v>
      </c>
      <c r="C63" s="25" t="s">
        <v>76</v>
      </c>
      <c r="D63" s="25" t="s">
        <v>79</v>
      </c>
      <c r="E63" s="27">
        <v>0</v>
      </c>
      <c r="F63" s="27"/>
      <c r="G63" s="27">
        <v>0</v>
      </c>
      <c r="H63" s="26"/>
      <c r="I63" s="26"/>
      <c r="J63" s="98"/>
    </row>
    <row r="64" spans="1:10" x14ac:dyDescent="0.2">
      <c r="A64" s="101">
        <v>9</v>
      </c>
      <c r="B64" s="25" t="s">
        <v>80</v>
      </c>
      <c r="C64" s="25" t="s">
        <v>76</v>
      </c>
      <c r="D64" s="25" t="s">
        <v>79</v>
      </c>
      <c r="E64" s="27">
        <v>0</v>
      </c>
      <c r="F64" s="27"/>
      <c r="G64" s="27">
        <v>0</v>
      </c>
      <c r="H64" s="26"/>
      <c r="I64" s="26"/>
      <c r="J64" s="98"/>
    </row>
    <row r="65" spans="1:10" x14ac:dyDescent="0.2">
      <c r="A65" s="101">
        <v>10</v>
      </c>
      <c r="B65" s="25" t="s">
        <v>80</v>
      </c>
      <c r="C65" s="25" t="s">
        <v>76</v>
      </c>
      <c r="D65" s="25" t="s">
        <v>79</v>
      </c>
      <c r="E65" s="27">
        <v>0</v>
      </c>
      <c r="F65" s="27"/>
      <c r="G65" s="27">
        <v>0</v>
      </c>
      <c r="H65" s="26"/>
      <c r="I65" s="26"/>
      <c r="J65" s="98"/>
    </row>
    <row r="66" spans="1:10" x14ac:dyDescent="0.2">
      <c r="A66" s="310" t="s">
        <v>19</v>
      </c>
      <c r="B66" s="311"/>
      <c r="C66" s="70"/>
      <c r="D66" s="31"/>
      <c r="E66" s="32">
        <f>SUM(E56:E65)</f>
        <v>0</v>
      </c>
      <c r="F66" s="33"/>
      <c r="G66" s="32">
        <f>SUM(G56:G65)</f>
        <v>0</v>
      </c>
      <c r="H66" s="34"/>
      <c r="I66" s="33">
        <f>G66-E66</f>
        <v>0</v>
      </c>
      <c r="J66" s="99"/>
    </row>
    <row r="67" spans="1:10" ht="15" x14ac:dyDescent="0.2">
      <c r="A67" s="328" t="s">
        <v>60</v>
      </c>
      <c r="B67" s="329"/>
      <c r="C67" s="136"/>
      <c r="D67" s="77"/>
      <c r="E67" s="78">
        <f>SUM(E66,E54,E42,E30,E18)</f>
        <v>2090</v>
      </c>
      <c r="F67" s="77"/>
      <c r="G67" s="78">
        <f>SUM(G66,G54,G42,G18,G30)</f>
        <v>2090</v>
      </c>
      <c r="H67" s="77"/>
      <c r="I67" s="78">
        <f>G67-E67</f>
        <v>0</v>
      </c>
      <c r="J67" s="102"/>
    </row>
    <row r="68" spans="1:10" ht="15.75" x14ac:dyDescent="0.25">
      <c r="A68" s="319" t="s">
        <v>24</v>
      </c>
      <c r="B68" s="311"/>
      <c r="C68" s="72"/>
      <c r="D68" s="36"/>
      <c r="E68" s="37"/>
      <c r="F68" s="37"/>
      <c r="G68" s="37"/>
      <c r="H68" s="36"/>
      <c r="I68" s="36"/>
      <c r="J68" s="103"/>
    </row>
    <row r="69" spans="1:10" x14ac:dyDescent="0.2">
      <c r="A69" s="320" t="s">
        <v>47</v>
      </c>
      <c r="B69" s="321"/>
      <c r="C69" s="71" t="s">
        <v>83</v>
      </c>
      <c r="D69" s="21"/>
      <c r="E69" s="21"/>
      <c r="F69" s="21"/>
      <c r="G69" s="21"/>
      <c r="H69" s="21"/>
      <c r="I69" s="21"/>
      <c r="J69" s="100"/>
    </row>
    <row r="70" spans="1:10" x14ac:dyDescent="0.2">
      <c r="A70" s="101">
        <v>1</v>
      </c>
      <c r="B70" s="38" t="s">
        <v>107</v>
      </c>
      <c r="C70" s="38" t="s">
        <v>81</v>
      </c>
      <c r="D70" s="26" t="s">
        <v>108</v>
      </c>
      <c r="E70" s="27">
        <v>0</v>
      </c>
      <c r="F70" s="27"/>
      <c r="G70" s="27">
        <v>0</v>
      </c>
      <c r="H70" s="26"/>
      <c r="I70" s="26"/>
      <c r="J70" s="98"/>
    </row>
    <row r="71" spans="1:10" x14ac:dyDescent="0.2">
      <c r="A71" s="101">
        <v>2</v>
      </c>
      <c r="B71" s="38" t="s">
        <v>107</v>
      </c>
      <c r="C71" s="38" t="s">
        <v>81</v>
      </c>
      <c r="D71" s="26" t="s">
        <v>108</v>
      </c>
      <c r="E71" s="27">
        <v>0</v>
      </c>
      <c r="F71" s="27"/>
      <c r="G71" s="27">
        <v>0</v>
      </c>
      <c r="H71" s="26"/>
      <c r="I71" s="26"/>
      <c r="J71" s="98"/>
    </row>
    <row r="72" spans="1:10" x14ac:dyDescent="0.2">
      <c r="A72" s="101">
        <v>3</v>
      </c>
      <c r="B72" s="38" t="s">
        <v>107</v>
      </c>
      <c r="C72" s="38" t="s">
        <v>81</v>
      </c>
      <c r="D72" s="26" t="s">
        <v>108</v>
      </c>
      <c r="E72" s="27">
        <v>0</v>
      </c>
      <c r="F72" s="27"/>
      <c r="G72" s="27">
        <v>0</v>
      </c>
      <c r="H72" s="26"/>
      <c r="I72" s="26"/>
      <c r="J72" s="98"/>
    </row>
    <row r="73" spans="1:10" x14ac:dyDescent="0.2">
      <c r="A73" s="101">
        <v>4</v>
      </c>
      <c r="B73" s="38" t="s">
        <v>107</v>
      </c>
      <c r="C73" s="38" t="s">
        <v>81</v>
      </c>
      <c r="D73" s="26" t="s">
        <v>108</v>
      </c>
      <c r="E73" s="27">
        <v>0</v>
      </c>
      <c r="F73" s="27"/>
      <c r="G73" s="27">
        <v>0</v>
      </c>
      <c r="H73" s="26"/>
      <c r="I73" s="26"/>
      <c r="J73" s="98"/>
    </row>
    <row r="74" spans="1:10" x14ac:dyDescent="0.2">
      <c r="A74" s="101">
        <v>5</v>
      </c>
      <c r="B74" s="38" t="s">
        <v>107</v>
      </c>
      <c r="C74" s="38" t="s">
        <v>81</v>
      </c>
      <c r="D74" s="26" t="s">
        <v>108</v>
      </c>
      <c r="E74" s="27">
        <v>0</v>
      </c>
      <c r="F74" s="27"/>
      <c r="G74" s="27">
        <v>0</v>
      </c>
      <c r="H74" s="26"/>
      <c r="I74" s="26"/>
      <c r="J74" s="98"/>
    </row>
    <row r="75" spans="1:10" x14ac:dyDescent="0.2">
      <c r="A75" s="310" t="s">
        <v>50</v>
      </c>
      <c r="B75" s="311"/>
      <c r="C75" s="70"/>
      <c r="D75" s="31"/>
      <c r="E75" s="32">
        <f>SUM(E70:E74)</f>
        <v>0</v>
      </c>
      <c r="F75" s="33"/>
      <c r="G75" s="32">
        <f>SUM(G70:G74)</f>
        <v>0</v>
      </c>
      <c r="H75" s="39"/>
      <c r="I75" s="40">
        <f>G75-E75</f>
        <v>0</v>
      </c>
      <c r="J75" s="104"/>
    </row>
    <row r="76" spans="1:10" x14ac:dyDescent="0.2">
      <c r="A76" s="320" t="s">
        <v>48</v>
      </c>
      <c r="B76" s="311"/>
      <c r="C76" s="71" t="s">
        <v>83</v>
      </c>
      <c r="D76" s="21"/>
      <c r="E76" s="21"/>
      <c r="F76" s="21"/>
      <c r="G76" s="21"/>
      <c r="H76" s="21"/>
      <c r="I76" s="21"/>
      <c r="J76" s="100"/>
    </row>
    <row r="77" spans="1:10" x14ac:dyDescent="0.2">
      <c r="A77" s="105">
        <v>1</v>
      </c>
      <c r="B77" s="38" t="s">
        <v>107</v>
      </c>
      <c r="C77" s="38" t="s">
        <v>81</v>
      </c>
      <c r="D77" s="26" t="s">
        <v>82</v>
      </c>
      <c r="E77" s="27">
        <v>0</v>
      </c>
      <c r="F77" s="27"/>
      <c r="G77" s="27">
        <v>0</v>
      </c>
      <c r="H77" s="26"/>
      <c r="I77" s="26"/>
      <c r="J77" s="98"/>
    </row>
    <row r="78" spans="1:10" x14ac:dyDescent="0.2">
      <c r="A78" s="105">
        <v>2</v>
      </c>
      <c r="B78" s="38" t="s">
        <v>107</v>
      </c>
      <c r="C78" s="38" t="s">
        <v>81</v>
      </c>
      <c r="D78" s="26" t="s">
        <v>82</v>
      </c>
      <c r="E78" s="27">
        <v>0</v>
      </c>
      <c r="F78" s="27"/>
      <c r="G78" s="27">
        <v>0</v>
      </c>
      <c r="H78" s="26"/>
      <c r="I78" s="26"/>
      <c r="J78" s="98"/>
    </row>
    <row r="79" spans="1:10" x14ac:dyDescent="0.2">
      <c r="A79" s="105">
        <v>3</v>
      </c>
      <c r="B79" s="38" t="s">
        <v>107</v>
      </c>
      <c r="C79" s="38" t="s">
        <v>81</v>
      </c>
      <c r="D79" s="26" t="s">
        <v>82</v>
      </c>
      <c r="E79" s="27">
        <v>0</v>
      </c>
      <c r="F79" s="27"/>
      <c r="G79" s="27">
        <v>0</v>
      </c>
      <c r="H79" s="26"/>
      <c r="I79" s="26"/>
      <c r="J79" s="98"/>
    </row>
    <row r="80" spans="1:10" x14ac:dyDescent="0.2">
      <c r="A80" s="105">
        <v>4</v>
      </c>
      <c r="B80" s="38" t="s">
        <v>107</v>
      </c>
      <c r="C80" s="38" t="s">
        <v>81</v>
      </c>
      <c r="D80" s="26" t="s">
        <v>82</v>
      </c>
      <c r="E80" s="27">
        <v>0</v>
      </c>
      <c r="F80" s="27"/>
      <c r="G80" s="27">
        <v>0</v>
      </c>
      <c r="H80" s="26"/>
      <c r="I80" s="26"/>
      <c r="J80" s="98"/>
    </row>
    <row r="81" spans="1:10" x14ac:dyDescent="0.2">
      <c r="A81" s="105">
        <v>5</v>
      </c>
      <c r="B81" s="38" t="s">
        <v>107</v>
      </c>
      <c r="C81" s="38" t="s">
        <v>81</v>
      </c>
      <c r="D81" s="26" t="s">
        <v>82</v>
      </c>
      <c r="E81" s="27">
        <v>0</v>
      </c>
      <c r="F81" s="27"/>
      <c r="G81" s="27">
        <v>0</v>
      </c>
      <c r="H81" s="26"/>
      <c r="I81" s="26"/>
      <c r="J81" s="98"/>
    </row>
    <row r="82" spans="1:10" x14ac:dyDescent="0.2">
      <c r="A82" s="310" t="s">
        <v>49</v>
      </c>
      <c r="B82" s="311"/>
      <c r="C82" s="70"/>
      <c r="D82" s="31"/>
      <c r="E82" s="32">
        <f>SUM(E77:E81)</f>
        <v>0</v>
      </c>
      <c r="F82" s="33"/>
      <c r="G82" s="32">
        <f>SUM(G77:G81)</f>
        <v>0</v>
      </c>
      <c r="H82" s="39"/>
      <c r="I82" s="40">
        <f>G82-E82</f>
        <v>0</v>
      </c>
      <c r="J82" s="104"/>
    </row>
    <row r="83" spans="1:10" x14ac:dyDescent="0.2">
      <c r="A83" s="320" t="s">
        <v>51</v>
      </c>
      <c r="B83" s="311"/>
      <c r="C83" s="71" t="s">
        <v>83</v>
      </c>
      <c r="D83" s="21"/>
      <c r="E83" s="21"/>
      <c r="F83" s="21"/>
      <c r="G83" s="21"/>
      <c r="H83" s="21"/>
      <c r="I83" s="21"/>
      <c r="J83" s="100"/>
    </row>
    <row r="84" spans="1:10" x14ac:dyDescent="0.2">
      <c r="A84" s="105">
        <v>1</v>
      </c>
      <c r="B84" s="38" t="s">
        <v>107</v>
      </c>
      <c r="C84" s="38" t="s">
        <v>81</v>
      </c>
      <c r="D84" s="26" t="s">
        <v>82</v>
      </c>
      <c r="E84" s="27">
        <v>0</v>
      </c>
      <c r="F84" s="27"/>
      <c r="G84" s="27">
        <v>0</v>
      </c>
      <c r="H84" s="26"/>
      <c r="I84" s="26"/>
      <c r="J84" s="98"/>
    </row>
    <row r="85" spans="1:10" x14ac:dyDescent="0.2">
      <c r="A85" s="105">
        <v>2</v>
      </c>
      <c r="B85" s="38" t="s">
        <v>107</v>
      </c>
      <c r="C85" s="38" t="s">
        <v>81</v>
      </c>
      <c r="D85" s="26" t="s">
        <v>82</v>
      </c>
      <c r="E85" s="27">
        <v>0</v>
      </c>
      <c r="F85" s="27"/>
      <c r="G85" s="27">
        <v>0</v>
      </c>
      <c r="H85" s="26"/>
      <c r="I85" s="26"/>
      <c r="J85" s="98"/>
    </row>
    <row r="86" spans="1:10" x14ac:dyDescent="0.2">
      <c r="A86" s="105">
        <v>3</v>
      </c>
      <c r="B86" s="38" t="s">
        <v>107</v>
      </c>
      <c r="C86" s="38" t="s">
        <v>81</v>
      </c>
      <c r="D86" s="26" t="s">
        <v>82</v>
      </c>
      <c r="E86" s="27">
        <v>0</v>
      </c>
      <c r="F86" s="27"/>
      <c r="G86" s="27">
        <v>0</v>
      </c>
      <c r="H86" s="26"/>
      <c r="I86" s="26"/>
      <c r="J86" s="98"/>
    </row>
    <row r="87" spans="1:10" x14ac:dyDescent="0.2">
      <c r="A87" s="105">
        <v>4</v>
      </c>
      <c r="B87" s="38" t="s">
        <v>107</v>
      </c>
      <c r="C87" s="38" t="s">
        <v>81</v>
      </c>
      <c r="D87" s="26" t="s">
        <v>82</v>
      </c>
      <c r="E87" s="27">
        <v>0</v>
      </c>
      <c r="F87" s="27"/>
      <c r="G87" s="27">
        <v>0</v>
      </c>
      <c r="H87" s="26"/>
      <c r="I87" s="26"/>
      <c r="J87" s="98"/>
    </row>
    <row r="88" spans="1:10" x14ac:dyDescent="0.2">
      <c r="A88" s="105">
        <v>5</v>
      </c>
      <c r="B88" s="38" t="s">
        <v>107</v>
      </c>
      <c r="C88" s="38" t="s">
        <v>81</v>
      </c>
      <c r="D88" s="26" t="s">
        <v>82</v>
      </c>
      <c r="E88" s="27">
        <v>0</v>
      </c>
      <c r="F88" s="27"/>
      <c r="G88" s="27">
        <v>0</v>
      </c>
      <c r="H88" s="26"/>
      <c r="I88" s="26"/>
      <c r="J88" s="98"/>
    </row>
    <row r="89" spans="1:10" x14ac:dyDescent="0.2">
      <c r="A89" s="310" t="s">
        <v>52</v>
      </c>
      <c r="B89" s="311"/>
      <c r="C89" s="70"/>
      <c r="D89" s="31"/>
      <c r="E89" s="32">
        <f>SUM(E84:E88)</f>
        <v>0</v>
      </c>
      <c r="F89" s="33"/>
      <c r="G89" s="32">
        <f>SUM(G84:G88)</f>
        <v>0</v>
      </c>
      <c r="H89" s="39"/>
      <c r="I89" s="40">
        <f>G89-E89</f>
        <v>0</v>
      </c>
      <c r="J89" s="104"/>
    </row>
    <row r="90" spans="1:10" x14ac:dyDescent="0.2">
      <c r="A90" s="320" t="s">
        <v>121</v>
      </c>
      <c r="B90" s="321"/>
      <c r="C90" s="71" t="s">
        <v>83</v>
      </c>
      <c r="D90" s="21"/>
      <c r="E90" s="21"/>
      <c r="F90" s="21"/>
      <c r="G90" s="21"/>
      <c r="H90" s="21"/>
      <c r="I90" s="21"/>
      <c r="J90" s="100"/>
    </row>
    <row r="91" spans="1:10" x14ac:dyDescent="0.2">
      <c r="A91" s="105">
        <v>1</v>
      </c>
      <c r="B91" s="38" t="s">
        <v>107</v>
      </c>
      <c r="C91" s="38" t="s">
        <v>81</v>
      </c>
      <c r="D91" s="26" t="s">
        <v>82</v>
      </c>
      <c r="E91" s="27">
        <v>0</v>
      </c>
      <c r="F91" s="27"/>
      <c r="G91" s="27">
        <v>0</v>
      </c>
      <c r="H91" s="26"/>
      <c r="I91" s="26"/>
      <c r="J91" s="98"/>
    </row>
    <row r="92" spans="1:10" x14ac:dyDescent="0.2">
      <c r="A92" s="105">
        <v>2</v>
      </c>
      <c r="B92" s="38" t="s">
        <v>107</v>
      </c>
      <c r="C92" s="38" t="s">
        <v>81</v>
      </c>
      <c r="D92" s="26" t="s">
        <v>82</v>
      </c>
      <c r="E92" s="27">
        <v>0</v>
      </c>
      <c r="F92" s="27"/>
      <c r="G92" s="27">
        <v>0</v>
      </c>
      <c r="H92" s="26"/>
      <c r="I92" s="26"/>
      <c r="J92" s="98"/>
    </row>
    <row r="93" spans="1:10" x14ac:dyDescent="0.2">
      <c r="A93" s="105">
        <v>3</v>
      </c>
      <c r="B93" s="38" t="s">
        <v>107</v>
      </c>
      <c r="C93" s="38" t="s">
        <v>81</v>
      </c>
      <c r="D93" s="26" t="s">
        <v>82</v>
      </c>
      <c r="E93" s="27">
        <v>0</v>
      </c>
      <c r="F93" s="27"/>
      <c r="G93" s="27">
        <v>0</v>
      </c>
      <c r="H93" s="26"/>
      <c r="I93" s="26"/>
      <c r="J93" s="98"/>
    </row>
    <row r="94" spans="1:10" x14ac:dyDescent="0.2">
      <c r="A94" s="105">
        <v>4</v>
      </c>
      <c r="B94" s="38" t="s">
        <v>107</v>
      </c>
      <c r="C94" s="38" t="s">
        <v>81</v>
      </c>
      <c r="D94" s="26" t="s">
        <v>82</v>
      </c>
      <c r="E94" s="27">
        <v>0</v>
      </c>
      <c r="F94" s="27"/>
      <c r="G94" s="27">
        <v>0</v>
      </c>
      <c r="H94" s="26"/>
      <c r="I94" s="26"/>
      <c r="J94" s="98"/>
    </row>
    <row r="95" spans="1:10" x14ac:dyDescent="0.2">
      <c r="A95" s="105">
        <v>5</v>
      </c>
      <c r="B95" s="38" t="s">
        <v>107</v>
      </c>
      <c r="C95" s="38" t="s">
        <v>81</v>
      </c>
      <c r="D95" s="26" t="s">
        <v>82</v>
      </c>
      <c r="E95" s="27">
        <v>0</v>
      </c>
      <c r="F95" s="27"/>
      <c r="G95" s="27">
        <v>0</v>
      </c>
      <c r="H95" s="26"/>
      <c r="I95" s="26"/>
      <c r="J95" s="98"/>
    </row>
    <row r="96" spans="1:10" x14ac:dyDescent="0.2">
      <c r="A96" s="310" t="s">
        <v>53</v>
      </c>
      <c r="B96" s="311"/>
      <c r="C96" s="70"/>
      <c r="D96" s="31"/>
      <c r="E96" s="32">
        <f>SUM(E91:E95)</f>
        <v>0</v>
      </c>
      <c r="F96" s="33"/>
      <c r="G96" s="32">
        <f>SUM(G91:G95)</f>
        <v>0</v>
      </c>
      <c r="H96" s="39"/>
      <c r="I96" s="40">
        <f>G96-E96</f>
        <v>0</v>
      </c>
      <c r="J96" s="104"/>
    </row>
    <row r="97" spans="1:10" x14ac:dyDescent="0.2">
      <c r="A97" s="320" t="s">
        <v>55</v>
      </c>
      <c r="B97" s="321"/>
      <c r="C97" s="71" t="s">
        <v>83</v>
      </c>
      <c r="D97" s="21"/>
      <c r="E97" s="21"/>
      <c r="F97" s="21"/>
      <c r="G97" s="21"/>
      <c r="H97" s="21"/>
      <c r="I97" s="21"/>
      <c r="J97" s="100"/>
    </row>
    <row r="98" spans="1:10" x14ac:dyDescent="0.2">
      <c r="A98" s="101">
        <v>1</v>
      </c>
      <c r="B98" s="38" t="s">
        <v>107</v>
      </c>
      <c r="C98" s="38" t="s">
        <v>81</v>
      </c>
      <c r="D98" s="26" t="s">
        <v>82</v>
      </c>
      <c r="E98" s="27">
        <v>0</v>
      </c>
      <c r="F98" s="27"/>
      <c r="G98" s="27">
        <v>0</v>
      </c>
      <c r="H98" s="26"/>
      <c r="I98" s="26"/>
      <c r="J98" s="98"/>
    </row>
    <row r="99" spans="1:10" x14ac:dyDescent="0.2">
      <c r="A99" s="101">
        <v>2</v>
      </c>
      <c r="B99" s="38" t="s">
        <v>107</v>
      </c>
      <c r="C99" s="38" t="s">
        <v>81</v>
      </c>
      <c r="D99" s="26" t="s">
        <v>82</v>
      </c>
      <c r="E99" s="27">
        <v>0</v>
      </c>
      <c r="F99" s="27"/>
      <c r="G99" s="27">
        <v>0</v>
      </c>
      <c r="H99" s="26"/>
      <c r="I99" s="26"/>
      <c r="J99" s="98"/>
    </row>
    <row r="100" spans="1:10" x14ac:dyDescent="0.2">
      <c r="A100" s="101">
        <v>3</v>
      </c>
      <c r="B100" s="38" t="s">
        <v>107</v>
      </c>
      <c r="C100" s="38" t="s">
        <v>81</v>
      </c>
      <c r="D100" s="26" t="s">
        <v>82</v>
      </c>
      <c r="E100" s="27">
        <v>0</v>
      </c>
      <c r="F100" s="27"/>
      <c r="G100" s="27">
        <v>0</v>
      </c>
      <c r="H100" s="26"/>
      <c r="I100" s="26"/>
      <c r="J100" s="98"/>
    </row>
    <row r="101" spans="1:10" x14ac:dyDescent="0.2">
      <c r="A101" s="101">
        <v>4</v>
      </c>
      <c r="B101" s="38" t="s">
        <v>107</v>
      </c>
      <c r="C101" s="38" t="s">
        <v>81</v>
      </c>
      <c r="D101" s="26" t="s">
        <v>82</v>
      </c>
      <c r="E101" s="27">
        <v>0</v>
      </c>
      <c r="F101" s="27"/>
      <c r="G101" s="27">
        <v>0</v>
      </c>
      <c r="H101" s="26"/>
      <c r="I101" s="26"/>
      <c r="J101" s="98"/>
    </row>
    <row r="102" spans="1:10" x14ac:dyDescent="0.2">
      <c r="A102" s="101">
        <v>5</v>
      </c>
      <c r="B102" s="38" t="s">
        <v>107</v>
      </c>
      <c r="C102" s="38" t="s">
        <v>81</v>
      </c>
      <c r="D102" s="26" t="s">
        <v>82</v>
      </c>
      <c r="E102" s="27">
        <v>0</v>
      </c>
      <c r="F102" s="27"/>
      <c r="G102" s="27">
        <v>0</v>
      </c>
      <c r="H102" s="26"/>
      <c r="I102" s="26"/>
      <c r="J102" s="98"/>
    </row>
    <row r="103" spans="1:10" x14ac:dyDescent="0.2">
      <c r="A103" s="310" t="s">
        <v>54</v>
      </c>
      <c r="B103" s="311"/>
      <c r="C103" s="70"/>
      <c r="D103" s="31"/>
      <c r="E103" s="32">
        <f>SUM(E98:E102)</f>
        <v>0</v>
      </c>
      <c r="F103" s="33"/>
      <c r="G103" s="32">
        <f>SUM(G98:G102)</f>
        <v>0</v>
      </c>
      <c r="H103" s="39"/>
      <c r="I103" s="40">
        <f>G103-E103</f>
        <v>0</v>
      </c>
      <c r="J103" s="104"/>
    </row>
    <row r="104" spans="1:10" ht="15" x14ac:dyDescent="0.2">
      <c r="A104" s="328" t="s">
        <v>58</v>
      </c>
      <c r="B104" s="329"/>
      <c r="C104" s="136"/>
      <c r="D104" s="77"/>
      <c r="E104" s="78">
        <f>SUM(E103,E96,E89,E82,E75)</f>
        <v>0</v>
      </c>
      <c r="F104" s="77"/>
      <c r="G104" s="78">
        <f>SUM(G103,G96,G89,G82,G75)</f>
        <v>0</v>
      </c>
      <c r="H104" s="77"/>
      <c r="I104" s="78">
        <f>G104-E104</f>
        <v>0</v>
      </c>
      <c r="J104" s="102"/>
    </row>
    <row r="105" spans="1:10" ht="15.75" x14ac:dyDescent="0.25">
      <c r="A105" s="330" t="s">
        <v>25</v>
      </c>
      <c r="B105" s="331"/>
      <c r="C105" s="332"/>
      <c r="D105" s="36"/>
      <c r="E105" s="37"/>
      <c r="F105" s="37"/>
      <c r="G105" s="37"/>
      <c r="H105" s="36"/>
      <c r="I105" s="36"/>
      <c r="J105" s="106"/>
    </row>
    <row r="106" spans="1:10" x14ac:dyDescent="0.2">
      <c r="A106" s="320" t="s">
        <v>37</v>
      </c>
      <c r="B106" s="321"/>
      <c r="C106" s="71" t="s">
        <v>83</v>
      </c>
      <c r="D106" s="22"/>
      <c r="E106" s="22"/>
      <c r="F106" s="22"/>
      <c r="G106" s="22"/>
      <c r="H106" s="22"/>
      <c r="I106" s="22"/>
      <c r="J106" s="91"/>
    </row>
    <row r="107" spans="1:10" x14ac:dyDescent="0.2">
      <c r="A107" s="101">
        <v>1</v>
      </c>
      <c r="B107" s="38" t="s">
        <v>85</v>
      </c>
      <c r="C107" s="38" t="s">
        <v>84</v>
      </c>
      <c r="D107" s="56"/>
      <c r="E107" s="27">
        <v>0</v>
      </c>
      <c r="F107" s="27"/>
      <c r="G107" s="27">
        <v>0</v>
      </c>
      <c r="H107" s="26"/>
      <c r="I107" s="26"/>
      <c r="J107" s="98"/>
    </row>
    <row r="108" spans="1:10" x14ac:dyDescent="0.2">
      <c r="A108" s="101">
        <v>2</v>
      </c>
      <c r="B108" s="38" t="s">
        <v>85</v>
      </c>
      <c r="C108" s="38" t="s">
        <v>84</v>
      </c>
      <c r="D108" s="56"/>
      <c r="E108" s="27">
        <v>0</v>
      </c>
      <c r="F108" s="27"/>
      <c r="G108" s="27">
        <v>0</v>
      </c>
      <c r="H108" s="26"/>
      <c r="I108" s="26"/>
      <c r="J108" s="98"/>
    </row>
    <row r="109" spans="1:10" x14ac:dyDescent="0.2">
      <c r="A109" s="101">
        <v>3</v>
      </c>
      <c r="B109" s="38" t="s">
        <v>85</v>
      </c>
      <c r="C109" s="38" t="s">
        <v>84</v>
      </c>
      <c r="D109" s="56"/>
      <c r="E109" s="27">
        <v>0</v>
      </c>
      <c r="F109" s="27"/>
      <c r="G109" s="27">
        <v>0</v>
      </c>
      <c r="H109" s="26"/>
      <c r="I109" s="26"/>
      <c r="J109" s="98"/>
    </row>
    <row r="110" spans="1:10" x14ac:dyDescent="0.2">
      <c r="A110" s="101">
        <v>4</v>
      </c>
      <c r="B110" s="38" t="s">
        <v>85</v>
      </c>
      <c r="C110" s="38" t="s">
        <v>84</v>
      </c>
      <c r="D110" s="56"/>
      <c r="E110" s="27">
        <v>0</v>
      </c>
      <c r="F110" s="27"/>
      <c r="G110" s="27">
        <v>0</v>
      </c>
      <c r="H110" s="26"/>
      <c r="I110" s="26"/>
      <c r="J110" s="98"/>
    </row>
    <row r="111" spans="1:10" x14ac:dyDescent="0.2">
      <c r="A111" s="101">
        <v>5</v>
      </c>
      <c r="B111" s="38" t="s">
        <v>85</v>
      </c>
      <c r="C111" s="38" t="s">
        <v>84</v>
      </c>
      <c r="D111" s="56"/>
      <c r="E111" s="27">
        <v>0</v>
      </c>
      <c r="F111" s="27"/>
      <c r="G111" s="27">
        <v>0</v>
      </c>
      <c r="H111" s="26"/>
      <c r="I111" s="26"/>
      <c r="J111" s="98"/>
    </row>
    <row r="112" spans="1:10" x14ac:dyDescent="0.2">
      <c r="A112" s="326" t="s">
        <v>57</v>
      </c>
      <c r="B112" s="327"/>
      <c r="C112" s="58"/>
      <c r="D112" s="34"/>
      <c r="E112" s="33">
        <f>SUM(E107:E111)</f>
        <v>0</v>
      </c>
      <c r="F112" s="33"/>
      <c r="G112" s="33">
        <f>SUM(G107:G111)</f>
        <v>0</v>
      </c>
      <c r="H112" s="34"/>
      <c r="I112" s="33">
        <f>G112-E112</f>
        <v>0</v>
      </c>
      <c r="J112" s="99"/>
    </row>
    <row r="113" spans="1:10" x14ac:dyDescent="0.2">
      <c r="A113" s="312" t="s">
        <v>38</v>
      </c>
      <c r="B113" s="311"/>
      <c r="C113" s="138" t="s">
        <v>83</v>
      </c>
      <c r="D113" s="21"/>
      <c r="E113" s="35"/>
      <c r="F113" s="35"/>
      <c r="G113" s="35"/>
      <c r="H113" s="21"/>
      <c r="I113" s="21"/>
      <c r="J113" s="100"/>
    </row>
    <row r="114" spans="1:10" x14ac:dyDescent="0.2">
      <c r="A114" s="101">
        <v>1</v>
      </c>
      <c r="B114" s="38" t="s">
        <v>85</v>
      </c>
      <c r="C114" s="38" t="s">
        <v>84</v>
      </c>
      <c r="D114" s="56"/>
      <c r="E114" s="27">
        <v>0</v>
      </c>
      <c r="F114" s="27"/>
      <c r="G114" s="27">
        <v>0</v>
      </c>
      <c r="H114" s="26"/>
      <c r="I114" s="26"/>
      <c r="J114" s="98"/>
    </row>
    <row r="115" spans="1:10" x14ac:dyDescent="0.2">
      <c r="A115" s="101">
        <v>2</v>
      </c>
      <c r="B115" s="38" t="s">
        <v>85</v>
      </c>
      <c r="C115" s="38" t="s">
        <v>84</v>
      </c>
      <c r="D115" s="56"/>
      <c r="E115" s="27">
        <v>0</v>
      </c>
      <c r="F115" s="27"/>
      <c r="G115" s="27">
        <v>0</v>
      </c>
      <c r="H115" s="26"/>
      <c r="I115" s="26"/>
      <c r="J115" s="98"/>
    </row>
    <row r="116" spans="1:10" x14ac:dyDescent="0.2">
      <c r="A116" s="101">
        <v>3</v>
      </c>
      <c r="B116" s="38" t="s">
        <v>85</v>
      </c>
      <c r="C116" s="38" t="s">
        <v>84</v>
      </c>
      <c r="D116" s="56"/>
      <c r="E116" s="27">
        <v>0</v>
      </c>
      <c r="F116" s="27"/>
      <c r="G116" s="27">
        <v>0</v>
      </c>
      <c r="H116" s="26"/>
      <c r="I116" s="26"/>
      <c r="J116" s="98"/>
    </row>
    <row r="117" spans="1:10" x14ac:dyDescent="0.2">
      <c r="A117" s="101">
        <v>4</v>
      </c>
      <c r="B117" s="38" t="s">
        <v>85</v>
      </c>
      <c r="C117" s="38" t="s">
        <v>84</v>
      </c>
      <c r="D117" s="56"/>
      <c r="E117" s="27">
        <v>0</v>
      </c>
      <c r="F117" s="27"/>
      <c r="G117" s="27">
        <v>0</v>
      </c>
      <c r="H117" s="26"/>
      <c r="I117" s="26"/>
      <c r="J117" s="98"/>
    </row>
    <row r="118" spans="1:10" x14ac:dyDescent="0.2">
      <c r="A118" s="101">
        <v>5</v>
      </c>
      <c r="B118" s="38" t="s">
        <v>85</v>
      </c>
      <c r="C118" s="38" t="s">
        <v>84</v>
      </c>
      <c r="D118" s="56"/>
      <c r="E118" s="27">
        <v>0</v>
      </c>
      <c r="F118" s="27"/>
      <c r="G118" s="27">
        <v>0</v>
      </c>
      <c r="H118" s="26"/>
      <c r="I118" s="26"/>
      <c r="J118" s="98"/>
    </row>
    <row r="119" spans="1:10" x14ac:dyDescent="0.2">
      <c r="A119" s="326" t="s">
        <v>39</v>
      </c>
      <c r="B119" s="311"/>
      <c r="C119" s="70"/>
      <c r="D119" s="34"/>
      <c r="E119" s="33">
        <f>SUM(E114:E118)</f>
        <v>0</v>
      </c>
      <c r="F119" s="33"/>
      <c r="G119" s="33">
        <f>SUM(G114:G118)</f>
        <v>0</v>
      </c>
      <c r="H119" s="34"/>
      <c r="I119" s="33">
        <f>G119-E119</f>
        <v>0</v>
      </c>
      <c r="J119" s="99"/>
    </row>
    <row r="120" spans="1:10" x14ac:dyDescent="0.2">
      <c r="A120" s="312" t="s">
        <v>40</v>
      </c>
      <c r="B120" s="311"/>
      <c r="C120" s="138" t="s">
        <v>83</v>
      </c>
      <c r="D120" s="21"/>
      <c r="E120" s="35"/>
      <c r="F120" s="35"/>
      <c r="G120" s="35"/>
      <c r="H120" s="21"/>
      <c r="I120" s="21"/>
      <c r="J120" s="100"/>
    </row>
    <row r="121" spans="1:10" x14ac:dyDescent="0.2">
      <c r="A121" s="101">
        <v>1</v>
      </c>
      <c r="B121" s="38" t="s">
        <v>85</v>
      </c>
      <c r="C121" s="38" t="s">
        <v>84</v>
      </c>
      <c r="D121" s="56"/>
      <c r="E121" s="27">
        <v>0</v>
      </c>
      <c r="F121" s="27"/>
      <c r="G121" s="27">
        <v>0</v>
      </c>
      <c r="H121" s="26"/>
      <c r="I121" s="26"/>
      <c r="J121" s="98"/>
    </row>
    <row r="122" spans="1:10" x14ac:dyDescent="0.2">
      <c r="A122" s="101">
        <v>2</v>
      </c>
      <c r="B122" s="38" t="s">
        <v>85</v>
      </c>
      <c r="C122" s="38" t="s">
        <v>84</v>
      </c>
      <c r="D122" s="56"/>
      <c r="E122" s="27">
        <v>0</v>
      </c>
      <c r="F122" s="27"/>
      <c r="G122" s="27">
        <v>0</v>
      </c>
      <c r="H122" s="26"/>
      <c r="I122" s="26"/>
      <c r="J122" s="98"/>
    </row>
    <row r="123" spans="1:10" x14ac:dyDescent="0.2">
      <c r="A123" s="101">
        <v>3</v>
      </c>
      <c r="B123" s="38" t="s">
        <v>85</v>
      </c>
      <c r="C123" s="38" t="s">
        <v>84</v>
      </c>
      <c r="D123" s="56"/>
      <c r="E123" s="27">
        <v>0</v>
      </c>
      <c r="F123" s="27"/>
      <c r="G123" s="27">
        <v>0</v>
      </c>
      <c r="H123" s="26"/>
      <c r="I123" s="26"/>
      <c r="J123" s="98"/>
    </row>
    <row r="124" spans="1:10" x14ac:dyDescent="0.2">
      <c r="A124" s="101">
        <v>4</v>
      </c>
      <c r="B124" s="38" t="s">
        <v>85</v>
      </c>
      <c r="C124" s="38" t="s">
        <v>84</v>
      </c>
      <c r="D124" s="56"/>
      <c r="E124" s="27">
        <v>0</v>
      </c>
      <c r="F124" s="27"/>
      <c r="G124" s="27">
        <v>0</v>
      </c>
      <c r="H124" s="26"/>
      <c r="I124" s="26"/>
      <c r="J124" s="98"/>
    </row>
    <row r="125" spans="1:10" x14ac:dyDescent="0.2">
      <c r="A125" s="101">
        <v>5</v>
      </c>
      <c r="B125" s="38" t="s">
        <v>85</v>
      </c>
      <c r="C125" s="38" t="s">
        <v>84</v>
      </c>
      <c r="D125" s="56"/>
      <c r="E125" s="27">
        <v>0</v>
      </c>
      <c r="F125" s="27"/>
      <c r="G125" s="27">
        <v>0</v>
      </c>
      <c r="H125" s="26"/>
      <c r="I125" s="26"/>
      <c r="J125" s="98"/>
    </row>
    <row r="126" spans="1:10" x14ac:dyDescent="0.2">
      <c r="A126" s="326" t="s">
        <v>41</v>
      </c>
      <c r="B126" s="311"/>
      <c r="C126" s="70"/>
      <c r="D126" s="34"/>
      <c r="E126" s="33">
        <f>SUM(E121:E125)</f>
        <v>0</v>
      </c>
      <c r="F126" s="33"/>
      <c r="G126" s="33">
        <f>SUM(G121:G125)</f>
        <v>0</v>
      </c>
      <c r="H126" s="34"/>
      <c r="I126" s="33">
        <f>G126-E126</f>
        <v>0</v>
      </c>
      <c r="J126" s="99"/>
    </row>
    <row r="127" spans="1:10" x14ac:dyDescent="0.2">
      <c r="A127" s="312" t="s">
        <v>42</v>
      </c>
      <c r="B127" s="311"/>
      <c r="C127" s="138" t="s">
        <v>83</v>
      </c>
      <c r="D127" s="21"/>
      <c r="E127" s="35"/>
      <c r="F127" s="35"/>
      <c r="G127" s="35"/>
      <c r="H127" s="21"/>
      <c r="I127" s="21"/>
      <c r="J127" s="100"/>
    </row>
    <row r="128" spans="1:10" x14ac:dyDescent="0.2">
      <c r="A128" s="101">
        <v>1</v>
      </c>
      <c r="B128" s="38" t="s">
        <v>85</v>
      </c>
      <c r="C128" s="38" t="s">
        <v>84</v>
      </c>
      <c r="D128" s="56"/>
      <c r="E128" s="27">
        <v>0</v>
      </c>
      <c r="F128" s="27"/>
      <c r="G128" s="27">
        <v>0</v>
      </c>
      <c r="H128" s="26"/>
      <c r="I128" s="26"/>
      <c r="J128" s="98"/>
    </row>
    <row r="129" spans="1:10" x14ac:dyDescent="0.2">
      <c r="A129" s="101">
        <v>2</v>
      </c>
      <c r="B129" s="38" t="s">
        <v>85</v>
      </c>
      <c r="C129" s="38" t="s">
        <v>84</v>
      </c>
      <c r="D129" s="56"/>
      <c r="E129" s="27">
        <v>0</v>
      </c>
      <c r="F129" s="27"/>
      <c r="G129" s="27">
        <v>0</v>
      </c>
      <c r="H129" s="26"/>
      <c r="I129" s="26"/>
      <c r="J129" s="98"/>
    </row>
    <row r="130" spans="1:10" x14ac:dyDescent="0.2">
      <c r="A130" s="101">
        <v>3</v>
      </c>
      <c r="B130" s="38" t="s">
        <v>85</v>
      </c>
      <c r="C130" s="38" t="s">
        <v>84</v>
      </c>
      <c r="D130" s="56"/>
      <c r="E130" s="27">
        <v>0</v>
      </c>
      <c r="F130" s="27"/>
      <c r="G130" s="27">
        <v>0</v>
      </c>
      <c r="H130" s="26"/>
      <c r="I130" s="26"/>
      <c r="J130" s="98"/>
    </row>
    <row r="131" spans="1:10" x14ac:dyDescent="0.2">
      <c r="A131" s="101">
        <v>4</v>
      </c>
      <c r="B131" s="38" t="s">
        <v>85</v>
      </c>
      <c r="C131" s="38" t="s">
        <v>84</v>
      </c>
      <c r="D131" s="56"/>
      <c r="E131" s="27">
        <v>0</v>
      </c>
      <c r="F131" s="27"/>
      <c r="G131" s="27">
        <v>0</v>
      </c>
      <c r="H131" s="26"/>
      <c r="I131" s="26"/>
      <c r="J131" s="98"/>
    </row>
    <row r="132" spans="1:10" x14ac:dyDescent="0.2">
      <c r="A132" s="101">
        <v>5</v>
      </c>
      <c r="B132" s="38" t="s">
        <v>85</v>
      </c>
      <c r="C132" s="38" t="s">
        <v>84</v>
      </c>
      <c r="D132" s="56"/>
      <c r="E132" s="27">
        <v>0</v>
      </c>
      <c r="F132" s="27"/>
      <c r="G132" s="27">
        <v>0</v>
      </c>
      <c r="H132" s="26"/>
      <c r="I132" s="26"/>
      <c r="J132" s="98"/>
    </row>
    <row r="133" spans="1:10" x14ac:dyDescent="0.2">
      <c r="A133" s="326" t="s">
        <v>43</v>
      </c>
      <c r="B133" s="311"/>
      <c r="C133" s="70"/>
      <c r="D133" s="34"/>
      <c r="E133" s="33">
        <f>SUM(E128:E132)</f>
        <v>0</v>
      </c>
      <c r="F133" s="33"/>
      <c r="G133" s="33">
        <f>SUM(G128:G132)</f>
        <v>0</v>
      </c>
      <c r="H133" s="34"/>
      <c r="I133" s="33">
        <f>G133-E133</f>
        <v>0</v>
      </c>
      <c r="J133" s="99"/>
    </row>
    <row r="134" spans="1:10" x14ac:dyDescent="0.2">
      <c r="A134" s="312" t="s">
        <v>44</v>
      </c>
      <c r="B134" s="311"/>
      <c r="C134" s="138" t="s">
        <v>83</v>
      </c>
      <c r="D134" s="21"/>
      <c r="E134" s="35"/>
      <c r="F134" s="35"/>
      <c r="G134" s="35"/>
      <c r="H134" s="21"/>
      <c r="I134" s="21"/>
      <c r="J134" s="100"/>
    </row>
    <row r="135" spans="1:10" x14ac:dyDescent="0.2">
      <c r="A135" s="101">
        <v>1</v>
      </c>
      <c r="B135" s="38" t="s">
        <v>85</v>
      </c>
      <c r="C135" s="38" t="s">
        <v>84</v>
      </c>
      <c r="D135" s="56"/>
      <c r="E135" s="27">
        <v>0</v>
      </c>
      <c r="F135" s="27"/>
      <c r="G135" s="27">
        <v>0</v>
      </c>
      <c r="H135" s="26"/>
      <c r="I135" s="26"/>
      <c r="J135" s="98"/>
    </row>
    <row r="136" spans="1:10" x14ac:dyDescent="0.2">
      <c r="A136" s="101">
        <v>2</v>
      </c>
      <c r="B136" s="38" t="s">
        <v>85</v>
      </c>
      <c r="C136" s="38" t="s">
        <v>84</v>
      </c>
      <c r="D136" s="56"/>
      <c r="E136" s="27">
        <v>0</v>
      </c>
      <c r="F136" s="27"/>
      <c r="G136" s="27">
        <v>0</v>
      </c>
      <c r="H136" s="26"/>
      <c r="I136" s="26"/>
      <c r="J136" s="98"/>
    </row>
    <row r="137" spans="1:10" x14ac:dyDescent="0.2">
      <c r="A137" s="101">
        <v>3</v>
      </c>
      <c r="B137" s="38" t="s">
        <v>85</v>
      </c>
      <c r="C137" s="38" t="s">
        <v>84</v>
      </c>
      <c r="D137" s="56"/>
      <c r="E137" s="27">
        <v>0</v>
      </c>
      <c r="F137" s="27"/>
      <c r="G137" s="27">
        <v>0</v>
      </c>
      <c r="H137" s="26"/>
      <c r="I137" s="26"/>
      <c r="J137" s="98"/>
    </row>
    <row r="138" spans="1:10" x14ac:dyDescent="0.2">
      <c r="A138" s="101">
        <v>4</v>
      </c>
      <c r="B138" s="38" t="s">
        <v>85</v>
      </c>
      <c r="C138" s="38" t="s">
        <v>84</v>
      </c>
      <c r="D138" s="56"/>
      <c r="E138" s="27">
        <v>0</v>
      </c>
      <c r="F138" s="27"/>
      <c r="G138" s="27">
        <v>0</v>
      </c>
      <c r="H138" s="26"/>
      <c r="I138" s="26"/>
      <c r="J138" s="98"/>
    </row>
    <row r="139" spans="1:10" x14ac:dyDescent="0.2">
      <c r="A139" s="101">
        <v>5</v>
      </c>
      <c r="B139" s="38" t="s">
        <v>85</v>
      </c>
      <c r="C139" s="38" t="s">
        <v>84</v>
      </c>
      <c r="D139" s="56"/>
      <c r="E139" s="27">
        <v>0</v>
      </c>
      <c r="F139" s="27"/>
      <c r="G139" s="27">
        <v>0</v>
      </c>
      <c r="H139" s="26"/>
      <c r="I139" s="26"/>
      <c r="J139" s="98"/>
    </row>
    <row r="140" spans="1:10" x14ac:dyDescent="0.2">
      <c r="A140" s="326" t="s">
        <v>45</v>
      </c>
      <c r="B140" s="311"/>
      <c r="C140" s="70"/>
      <c r="D140" s="34"/>
      <c r="E140" s="33">
        <f>SUM(E135:E139)</f>
        <v>0</v>
      </c>
      <c r="F140" s="33"/>
      <c r="G140" s="33">
        <f>SUM(G135:G139)</f>
        <v>0</v>
      </c>
      <c r="H140" s="34"/>
      <c r="I140" s="33">
        <f>G140-E140</f>
        <v>0</v>
      </c>
      <c r="J140" s="99"/>
    </row>
    <row r="141" spans="1:10" ht="15" x14ac:dyDescent="0.2">
      <c r="A141" s="328" t="s">
        <v>59</v>
      </c>
      <c r="B141" s="329"/>
      <c r="C141" s="136"/>
      <c r="D141" s="77"/>
      <c r="E141" s="78">
        <f>SUM(E140,E133,E126,E119,E112)</f>
        <v>0</v>
      </c>
      <c r="F141" s="77"/>
      <c r="G141" s="78">
        <f>SUM(G140,G133,G126,G119,G112)</f>
        <v>0</v>
      </c>
      <c r="H141" s="77"/>
      <c r="I141" s="78">
        <f>G141-E141</f>
        <v>0</v>
      </c>
      <c r="J141" s="102"/>
    </row>
    <row r="142" spans="1:10" ht="15.75" x14ac:dyDescent="0.25">
      <c r="A142" s="322" t="s">
        <v>26</v>
      </c>
      <c r="B142" s="295"/>
      <c r="C142" s="296"/>
      <c r="D142" s="36"/>
      <c r="E142" s="37"/>
      <c r="F142" s="37"/>
      <c r="G142" s="37"/>
      <c r="H142" s="36"/>
      <c r="I142" s="36"/>
      <c r="J142" s="106"/>
    </row>
    <row r="143" spans="1:10" x14ac:dyDescent="0.2">
      <c r="A143" s="320" t="s">
        <v>86</v>
      </c>
      <c r="B143" s="321"/>
      <c r="C143" s="71" t="s">
        <v>83</v>
      </c>
      <c r="D143" s="22"/>
      <c r="E143" s="22"/>
      <c r="F143" s="22"/>
      <c r="G143" s="22"/>
      <c r="H143" s="22"/>
      <c r="I143" s="22"/>
      <c r="J143" s="91"/>
    </row>
    <row r="144" spans="1:10" x14ac:dyDescent="0.2">
      <c r="A144" s="101">
        <v>1</v>
      </c>
      <c r="B144" s="25" t="s">
        <v>106</v>
      </c>
      <c r="C144" s="25"/>
      <c r="D144" s="26"/>
      <c r="E144" s="27">
        <v>0</v>
      </c>
      <c r="F144" s="27"/>
      <c r="G144" s="27">
        <v>0</v>
      </c>
      <c r="H144" s="26"/>
      <c r="I144" s="26"/>
      <c r="J144" s="98"/>
    </row>
    <row r="145" spans="1:10" x14ac:dyDescent="0.2">
      <c r="A145" s="101">
        <v>2</v>
      </c>
      <c r="B145" s="25" t="s">
        <v>106</v>
      </c>
      <c r="C145" s="25"/>
      <c r="D145" s="26"/>
      <c r="E145" s="27">
        <v>0</v>
      </c>
      <c r="F145" s="27"/>
      <c r="G145" s="27">
        <v>0</v>
      </c>
      <c r="H145" s="26"/>
      <c r="I145" s="26"/>
      <c r="J145" s="98"/>
    </row>
    <row r="146" spans="1:10" x14ac:dyDescent="0.2">
      <c r="A146" s="101">
        <v>3</v>
      </c>
      <c r="B146" s="25" t="s">
        <v>106</v>
      </c>
      <c r="C146" s="25"/>
      <c r="D146" s="26"/>
      <c r="E146" s="27">
        <v>0</v>
      </c>
      <c r="F146" s="27"/>
      <c r="G146" s="27">
        <v>0</v>
      </c>
      <c r="H146" s="26"/>
      <c r="I146" s="26"/>
      <c r="J146" s="98"/>
    </row>
    <row r="147" spans="1:10" x14ac:dyDescent="0.2">
      <c r="A147" s="101">
        <v>4</v>
      </c>
      <c r="B147" s="25" t="s">
        <v>106</v>
      </c>
      <c r="C147" s="25"/>
      <c r="D147" s="26"/>
      <c r="E147" s="27">
        <v>0</v>
      </c>
      <c r="F147" s="27"/>
      <c r="G147" s="27">
        <v>0</v>
      </c>
      <c r="H147" s="26"/>
      <c r="I147" s="26"/>
      <c r="J147" s="98"/>
    </row>
    <row r="148" spans="1:10" x14ac:dyDescent="0.2">
      <c r="A148" s="101">
        <v>5</v>
      </c>
      <c r="B148" s="25" t="s">
        <v>106</v>
      </c>
      <c r="C148" s="25"/>
      <c r="D148" s="26"/>
      <c r="E148" s="27">
        <v>0</v>
      </c>
      <c r="F148" s="27"/>
      <c r="G148" s="27">
        <v>0</v>
      </c>
      <c r="H148" s="26"/>
      <c r="I148" s="26"/>
      <c r="J148" s="98"/>
    </row>
    <row r="149" spans="1:10" x14ac:dyDescent="0.2">
      <c r="A149" s="326" t="s">
        <v>57</v>
      </c>
      <c r="B149" s="327"/>
      <c r="C149" s="58"/>
      <c r="D149" s="34"/>
      <c r="E149" s="33">
        <f>SUM(E146:E148)</f>
        <v>0</v>
      </c>
      <c r="F149" s="33"/>
      <c r="G149" s="33">
        <f>SUM(G146:G148)</f>
        <v>0</v>
      </c>
      <c r="H149" s="34"/>
      <c r="I149" s="33">
        <f>G149-E149</f>
        <v>0</v>
      </c>
      <c r="J149" s="99"/>
    </row>
    <row r="150" spans="1:10" ht="15" x14ac:dyDescent="0.2">
      <c r="A150" s="328" t="s">
        <v>91</v>
      </c>
      <c r="B150" s="329"/>
      <c r="C150" s="136"/>
      <c r="D150" s="77"/>
      <c r="E150" s="78">
        <f>SUM(E149)</f>
        <v>0</v>
      </c>
      <c r="F150" s="77"/>
      <c r="G150" s="78">
        <f>SUM(G149)</f>
        <v>0</v>
      </c>
      <c r="H150" s="77"/>
      <c r="I150" s="78">
        <f>G150-E150</f>
        <v>0</v>
      </c>
      <c r="J150" s="102"/>
    </row>
    <row r="151" spans="1:10" ht="18" x14ac:dyDescent="0.25">
      <c r="A151" s="317" t="s">
        <v>35</v>
      </c>
      <c r="B151" s="318"/>
      <c r="C151" s="139"/>
      <c r="D151" s="122"/>
      <c r="E151" s="123">
        <f>SUM(E150,E141,E104,E67)</f>
        <v>2090</v>
      </c>
      <c r="F151" s="124"/>
      <c r="G151" s="123">
        <f>SUM(G150,G141,G104,G67)</f>
        <v>2090</v>
      </c>
      <c r="H151" s="125"/>
      <c r="I151" s="123">
        <f>G151-E151</f>
        <v>0</v>
      </c>
      <c r="J151" s="126"/>
    </row>
    <row r="152" spans="1:10" ht="15.75" x14ac:dyDescent="0.25">
      <c r="A152" s="322" t="s">
        <v>109</v>
      </c>
      <c r="B152" s="295"/>
      <c r="C152" s="296"/>
      <c r="D152" s="43"/>
      <c r="E152" s="43"/>
      <c r="F152" s="43"/>
      <c r="G152" s="43"/>
      <c r="H152" s="43"/>
      <c r="I152" s="43"/>
      <c r="J152" s="106"/>
    </row>
    <row r="153" spans="1:10" x14ac:dyDescent="0.2">
      <c r="A153" s="320" t="s">
        <v>27</v>
      </c>
      <c r="B153" s="311"/>
      <c r="C153" s="138" t="s">
        <v>83</v>
      </c>
      <c r="D153" s="21"/>
      <c r="E153" s="21"/>
      <c r="F153" s="21"/>
      <c r="G153" s="21"/>
      <c r="H153" s="21"/>
      <c r="I153" s="24"/>
      <c r="J153" s="91"/>
    </row>
    <row r="154" spans="1:10" x14ac:dyDescent="0.2">
      <c r="A154" s="101">
        <v>1</v>
      </c>
      <c r="B154" s="44" t="s">
        <v>87</v>
      </c>
      <c r="C154" s="44"/>
      <c r="D154" s="56"/>
      <c r="E154" s="27">
        <v>0</v>
      </c>
      <c r="F154" s="27"/>
      <c r="G154" s="27">
        <v>0</v>
      </c>
      <c r="H154" s="26"/>
      <c r="I154" s="26"/>
      <c r="J154" s="98"/>
    </row>
    <row r="155" spans="1:10" x14ac:dyDescent="0.2">
      <c r="A155" s="101">
        <v>2</v>
      </c>
      <c r="B155" s="44" t="s">
        <v>87</v>
      </c>
      <c r="C155" s="44"/>
      <c r="D155" s="56"/>
      <c r="E155" s="27">
        <v>0</v>
      </c>
      <c r="F155" s="27"/>
      <c r="G155" s="27">
        <v>0</v>
      </c>
      <c r="H155" s="26"/>
      <c r="I155" s="26"/>
      <c r="J155" s="98"/>
    </row>
    <row r="156" spans="1:10" x14ac:dyDescent="0.2">
      <c r="A156" s="101">
        <v>3</v>
      </c>
      <c r="B156" s="44" t="s">
        <v>87</v>
      </c>
      <c r="C156" s="44"/>
      <c r="D156" s="56"/>
      <c r="E156" s="27">
        <v>0</v>
      </c>
      <c r="F156" s="27"/>
      <c r="G156" s="27">
        <v>0</v>
      </c>
      <c r="H156" s="26"/>
      <c r="I156" s="26"/>
      <c r="J156" s="98"/>
    </row>
    <row r="157" spans="1:10" x14ac:dyDescent="0.2">
      <c r="A157" s="101">
        <v>4</v>
      </c>
      <c r="B157" s="44" t="s">
        <v>87</v>
      </c>
      <c r="C157" s="44"/>
      <c r="D157" s="56"/>
      <c r="E157" s="27">
        <v>0</v>
      </c>
      <c r="F157" s="27"/>
      <c r="G157" s="27">
        <v>0</v>
      </c>
      <c r="H157" s="26"/>
      <c r="I157" s="26"/>
      <c r="J157" s="98"/>
    </row>
    <row r="158" spans="1:10" x14ac:dyDescent="0.2">
      <c r="A158" s="101">
        <v>5</v>
      </c>
      <c r="B158" s="44" t="s">
        <v>87</v>
      </c>
      <c r="C158" s="44"/>
      <c r="D158" s="56"/>
      <c r="E158" s="27">
        <v>0</v>
      </c>
      <c r="F158" s="27"/>
      <c r="G158" s="27">
        <v>0</v>
      </c>
      <c r="H158" s="26"/>
      <c r="I158" s="26"/>
      <c r="J158" s="98"/>
    </row>
    <row r="159" spans="1:10" x14ac:dyDescent="0.2">
      <c r="A159" s="310" t="s">
        <v>11</v>
      </c>
      <c r="B159" s="311"/>
      <c r="C159" s="70"/>
      <c r="D159" s="31"/>
      <c r="E159" s="33">
        <f>SUM(E154:E158)</f>
        <v>0</v>
      </c>
      <c r="F159" s="33"/>
      <c r="G159" s="33">
        <f>SUM(G154:G158)</f>
        <v>0</v>
      </c>
      <c r="H159" s="34"/>
      <c r="I159" s="41">
        <f>G159-E159</f>
        <v>0</v>
      </c>
      <c r="J159" s="107"/>
    </row>
    <row r="160" spans="1:10" x14ac:dyDescent="0.2">
      <c r="A160" s="320" t="s">
        <v>46</v>
      </c>
      <c r="B160" s="311"/>
      <c r="C160" s="138" t="s">
        <v>127</v>
      </c>
      <c r="D160" s="22"/>
      <c r="E160" s="46"/>
      <c r="F160" s="35"/>
      <c r="G160" s="46"/>
      <c r="H160" s="21"/>
      <c r="I160" s="46"/>
      <c r="J160" s="108"/>
    </row>
    <row r="161" spans="1:10" x14ac:dyDescent="0.2">
      <c r="A161" s="101">
        <v>1</v>
      </c>
      <c r="B161" s="44" t="s">
        <v>132</v>
      </c>
      <c r="C161" s="44" t="s">
        <v>133</v>
      </c>
      <c r="D161" s="56"/>
      <c r="E161" s="27">
        <v>86.15</v>
      </c>
      <c r="F161" s="27"/>
      <c r="G161" s="27">
        <v>0</v>
      </c>
      <c r="H161" s="26"/>
      <c r="I161" s="26"/>
      <c r="J161" s="98"/>
    </row>
    <row r="162" spans="1:10" x14ac:dyDescent="0.2">
      <c r="A162" s="101">
        <v>2</v>
      </c>
      <c r="B162" s="44" t="s">
        <v>134</v>
      </c>
      <c r="C162" s="44" t="s">
        <v>135</v>
      </c>
      <c r="D162" s="56"/>
      <c r="E162" s="27">
        <v>200.76</v>
      </c>
      <c r="F162" s="27"/>
      <c r="G162" s="27">
        <v>500</v>
      </c>
      <c r="H162" s="26"/>
      <c r="I162" s="26"/>
      <c r="J162" s="98"/>
    </row>
    <row r="163" spans="1:10" x14ac:dyDescent="0.2">
      <c r="A163" s="101">
        <v>3</v>
      </c>
      <c r="B163" s="44" t="s">
        <v>87</v>
      </c>
      <c r="C163" s="44"/>
      <c r="D163" s="56"/>
      <c r="E163" s="27">
        <v>0</v>
      </c>
      <c r="F163" s="27"/>
      <c r="G163" s="27">
        <v>0</v>
      </c>
      <c r="H163" s="26"/>
      <c r="I163" s="26"/>
      <c r="J163" s="98"/>
    </row>
    <row r="164" spans="1:10" x14ac:dyDescent="0.2">
      <c r="A164" s="101">
        <v>4</v>
      </c>
      <c r="B164" s="44" t="s">
        <v>87</v>
      </c>
      <c r="C164" s="44"/>
      <c r="D164" s="56"/>
      <c r="E164" s="27">
        <v>0</v>
      </c>
      <c r="F164" s="27"/>
      <c r="G164" s="27">
        <v>0</v>
      </c>
      <c r="H164" s="26"/>
      <c r="I164" s="26"/>
      <c r="J164" s="98"/>
    </row>
    <row r="165" spans="1:10" x14ac:dyDescent="0.2">
      <c r="A165" s="101">
        <v>5</v>
      </c>
      <c r="B165" s="44" t="s">
        <v>87</v>
      </c>
      <c r="C165" s="44"/>
      <c r="D165" s="56"/>
      <c r="E165" s="27">
        <v>0</v>
      </c>
      <c r="F165" s="27"/>
      <c r="G165" s="27">
        <v>0</v>
      </c>
      <c r="H165" s="26"/>
      <c r="I165" s="26"/>
      <c r="J165" s="98"/>
    </row>
    <row r="166" spans="1:10" x14ac:dyDescent="0.2">
      <c r="A166" s="310" t="s">
        <v>11</v>
      </c>
      <c r="B166" s="311"/>
      <c r="C166" s="70"/>
      <c r="D166" s="31"/>
      <c r="E166" s="33">
        <f>SUM(E161:E165)</f>
        <v>286.90999999999997</v>
      </c>
      <c r="F166" s="33"/>
      <c r="G166" s="33">
        <f>SUM(G161:G165)</f>
        <v>500</v>
      </c>
      <c r="H166" s="34"/>
      <c r="I166" s="41">
        <f>G166-E166</f>
        <v>213.09000000000003</v>
      </c>
      <c r="J166" s="107"/>
    </row>
    <row r="167" spans="1:10" x14ac:dyDescent="0.2">
      <c r="A167" s="320" t="s">
        <v>28</v>
      </c>
      <c r="B167" s="311"/>
      <c r="C167" s="138" t="s">
        <v>83</v>
      </c>
      <c r="D167" s="22"/>
      <c r="E167" s="46"/>
      <c r="F167" s="35"/>
      <c r="G167" s="46"/>
      <c r="H167" s="21"/>
      <c r="I167" s="46"/>
      <c r="J167" s="108"/>
    </row>
    <row r="168" spans="1:10" x14ac:dyDescent="0.2">
      <c r="A168" s="101">
        <v>1</v>
      </c>
      <c r="B168" s="44" t="s">
        <v>87</v>
      </c>
      <c r="C168" s="44"/>
      <c r="D168" s="26"/>
      <c r="E168" s="27">
        <v>0</v>
      </c>
      <c r="F168" s="27"/>
      <c r="G168" s="27">
        <v>0</v>
      </c>
      <c r="H168" s="26"/>
      <c r="I168" s="26"/>
      <c r="J168" s="98"/>
    </row>
    <row r="169" spans="1:10" x14ac:dyDescent="0.2">
      <c r="A169" s="101">
        <v>1</v>
      </c>
      <c r="B169" s="44" t="s">
        <v>87</v>
      </c>
      <c r="C169" s="44"/>
      <c r="D169" s="56"/>
      <c r="E169" s="27">
        <v>0</v>
      </c>
      <c r="F169" s="27"/>
      <c r="G169" s="27">
        <v>0</v>
      </c>
      <c r="H169" s="26"/>
      <c r="I169" s="26"/>
      <c r="J169" s="26"/>
    </row>
    <row r="170" spans="1:10" x14ac:dyDescent="0.2">
      <c r="A170" s="101">
        <v>2</v>
      </c>
      <c r="B170" s="44" t="s">
        <v>87</v>
      </c>
      <c r="C170" s="44"/>
      <c r="D170" s="56"/>
      <c r="E170" s="27">
        <v>0</v>
      </c>
      <c r="F170" s="27"/>
      <c r="G170" s="27">
        <v>0</v>
      </c>
      <c r="H170" s="26"/>
      <c r="I170" s="26"/>
      <c r="J170" s="26"/>
    </row>
    <row r="171" spans="1:10" x14ac:dyDescent="0.2">
      <c r="A171" s="101">
        <v>3</v>
      </c>
      <c r="B171" s="44" t="s">
        <v>87</v>
      </c>
      <c r="C171" s="44"/>
      <c r="D171" s="56"/>
      <c r="E171" s="27">
        <v>0</v>
      </c>
      <c r="F171" s="27"/>
      <c r="G171" s="27">
        <v>0</v>
      </c>
      <c r="H171" s="26"/>
      <c r="I171" s="26"/>
      <c r="J171" s="26"/>
    </row>
    <row r="172" spans="1:10" x14ac:dyDescent="0.2">
      <c r="A172" s="101">
        <v>4</v>
      </c>
      <c r="B172" s="44" t="s">
        <v>87</v>
      </c>
      <c r="C172" s="44"/>
      <c r="D172" s="56"/>
      <c r="E172" s="27">
        <v>0</v>
      </c>
      <c r="F172" s="27"/>
      <c r="G172" s="27">
        <v>0</v>
      </c>
      <c r="H172" s="26"/>
      <c r="I172" s="26"/>
      <c r="J172" s="26"/>
    </row>
    <row r="173" spans="1:10" x14ac:dyDescent="0.2">
      <c r="A173" s="109">
        <v>5</v>
      </c>
      <c r="B173" s="44" t="s">
        <v>87</v>
      </c>
      <c r="C173" s="19"/>
      <c r="D173" s="56"/>
      <c r="E173" s="26"/>
      <c r="F173" s="26"/>
      <c r="G173" s="26"/>
      <c r="H173" s="26"/>
      <c r="I173" s="26"/>
      <c r="J173" s="26"/>
    </row>
    <row r="174" spans="1:10" x14ac:dyDescent="0.2">
      <c r="A174" s="310" t="s">
        <v>11</v>
      </c>
      <c r="B174" s="311"/>
      <c r="C174" s="70"/>
      <c r="D174" s="31"/>
      <c r="E174" s="33">
        <f>SUM(E168:E172)</f>
        <v>0</v>
      </c>
      <c r="F174" s="33"/>
      <c r="G174" s="33">
        <f>SUM(G168:G172)</f>
        <v>0</v>
      </c>
      <c r="H174" s="34"/>
      <c r="I174" s="41">
        <f>G174-E174</f>
        <v>0</v>
      </c>
      <c r="J174" s="130"/>
    </row>
    <row r="175" spans="1:10" x14ac:dyDescent="0.2">
      <c r="A175" s="320" t="s">
        <v>29</v>
      </c>
      <c r="B175" s="311"/>
      <c r="C175" s="138" t="s">
        <v>83</v>
      </c>
      <c r="D175" s="22"/>
      <c r="E175" s="46"/>
      <c r="F175" s="35"/>
      <c r="G175" s="46"/>
      <c r="H175" s="21"/>
      <c r="I175" s="46"/>
      <c r="J175" s="108"/>
    </row>
    <row r="176" spans="1:10" x14ac:dyDescent="0.2">
      <c r="A176" s="101">
        <v>1</v>
      </c>
      <c r="B176" s="44" t="s">
        <v>87</v>
      </c>
      <c r="C176" s="44"/>
      <c r="D176" s="56"/>
      <c r="E176" s="27">
        <v>0</v>
      </c>
      <c r="F176" s="27"/>
      <c r="G176" s="27">
        <v>0</v>
      </c>
      <c r="H176" s="26"/>
      <c r="I176" s="26"/>
      <c r="J176" s="98"/>
    </row>
    <row r="177" spans="1:10" x14ac:dyDescent="0.2">
      <c r="A177" s="101">
        <v>2</v>
      </c>
      <c r="B177" s="44" t="s">
        <v>87</v>
      </c>
      <c r="C177" s="44"/>
      <c r="D177" s="56"/>
      <c r="E177" s="27">
        <v>0</v>
      </c>
      <c r="F177" s="27"/>
      <c r="G177" s="27">
        <v>0</v>
      </c>
      <c r="H177" s="26"/>
      <c r="I177" s="26"/>
      <c r="J177" s="98"/>
    </row>
    <row r="178" spans="1:10" x14ac:dyDescent="0.2">
      <c r="A178" s="101">
        <v>3</v>
      </c>
      <c r="B178" s="44" t="s">
        <v>87</v>
      </c>
      <c r="C178" s="44"/>
      <c r="D178" s="56"/>
      <c r="E178" s="27">
        <v>0</v>
      </c>
      <c r="F178" s="27"/>
      <c r="G178" s="27">
        <v>0</v>
      </c>
      <c r="H178" s="26"/>
      <c r="I178" s="26"/>
      <c r="J178" s="98"/>
    </row>
    <row r="179" spans="1:10" x14ac:dyDescent="0.2">
      <c r="A179" s="101">
        <v>4</v>
      </c>
      <c r="B179" s="44" t="s">
        <v>87</v>
      </c>
      <c r="C179" s="44"/>
      <c r="D179" s="56"/>
      <c r="E179" s="27">
        <v>0</v>
      </c>
      <c r="F179" s="27"/>
      <c r="G179" s="27">
        <v>0</v>
      </c>
      <c r="H179" s="26"/>
      <c r="I179" s="26"/>
      <c r="J179" s="98"/>
    </row>
    <row r="180" spans="1:10" x14ac:dyDescent="0.2">
      <c r="A180" s="101">
        <v>5</v>
      </c>
      <c r="B180" s="44" t="s">
        <v>87</v>
      </c>
      <c r="C180" s="44"/>
      <c r="D180" s="56"/>
      <c r="E180" s="27">
        <v>0</v>
      </c>
      <c r="F180" s="27"/>
      <c r="G180" s="27">
        <v>0</v>
      </c>
      <c r="H180" s="26"/>
      <c r="I180" s="26"/>
      <c r="J180" s="98"/>
    </row>
    <row r="181" spans="1:10" x14ac:dyDescent="0.2">
      <c r="A181" s="310" t="s">
        <v>11</v>
      </c>
      <c r="B181" s="311"/>
      <c r="C181" s="70"/>
      <c r="D181" s="31"/>
      <c r="E181" s="33">
        <f>SUM(E176:E180)</f>
        <v>0</v>
      </c>
      <c r="F181" s="33"/>
      <c r="G181" s="33">
        <f>SUM(G176:G180)</f>
        <v>0</v>
      </c>
      <c r="H181" s="34"/>
      <c r="I181" s="41">
        <f>G181-E181</f>
        <v>0</v>
      </c>
      <c r="J181" s="107"/>
    </row>
    <row r="182" spans="1:10" x14ac:dyDescent="0.2">
      <c r="A182" s="320" t="s">
        <v>97</v>
      </c>
      <c r="B182" s="311"/>
      <c r="C182" s="138" t="s">
        <v>83</v>
      </c>
      <c r="D182" s="22"/>
      <c r="E182" s="46"/>
      <c r="F182" s="35"/>
      <c r="G182" s="46"/>
      <c r="H182" s="21"/>
      <c r="I182" s="46"/>
      <c r="J182" s="108"/>
    </row>
    <row r="183" spans="1:10" x14ac:dyDescent="0.2">
      <c r="A183" s="101">
        <v>1</v>
      </c>
      <c r="B183" s="44" t="s">
        <v>87</v>
      </c>
      <c r="C183" s="44"/>
      <c r="D183" s="56"/>
      <c r="E183" s="27">
        <v>0</v>
      </c>
      <c r="F183" s="27"/>
      <c r="G183" s="27">
        <v>0</v>
      </c>
      <c r="H183" s="26"/>
      <c r="I183" s="26"/>
      <c r="J183" s="98"/>
    </row>
    <row r="184" spans="1:10" x14ac:dyDescent="0.2">
      <c r="A184" s="101">
        <v>2</v>
      </c>
      <c r="B184" s="44" t="s">
        <v>87</v>
      </c>
      <c r="C184" s="44"/>
      <c r="D184" s="56"/>
      <c r="E184" s="27">
        <v>0</v>
      </c>
      <c r="F184" s="27"/>
      <c r="G184" s="27">
        <v>0</v>
      </c>
      <c r="H184" s="26"/>
      <c r="I184" s="26"/>
      <c r="J184" s="98"/>
    </row>
    <row r="185" spans="1:10" x14ac:dyDescent="0.2">
      <c r="A185" s="101">
        <v>3</v>
      </c>
      <c r="B185" s="44" t="s">
        <v>87</v>
      </c>
      <c r="C185" s="44"/>
      <c r="D185" s="56"/>
      <c r="E185" s="27">
        <v>0</v>
      </c>
      <c r="F185" s="27"/>
      <c r="G185" s="27">
        <v>0</v>
      </c>
      <c r="H185" s="26"/>
      <c r="I185" s="26"/>
      <c r="J185" s="98"/>
    </row>
    <row r="186" spans="1:10" x14ac:dyDescent="0.2">
      <c r="A186" s="101">
        <v>4</v>
      </c>
      <c r="B186" s="44" t="s">
        <v>87</v>
      </c>
      <c r="C186" s="44"/>
      <c r="D186" s="56"/>
      <c r="E186" s="27">
        <v>0</v>
      </c>
      <c r="F186" s="27"/>
      <c r="G186" s="27">
        <v>0</v>
      </c>
      <c r="H186" s="26"/>
      <c r="I186" s="26"/>
      <c r="J186" s="98"/>
    </row>
    <row r="187" spans="1:10" x14ac:dyDescent="0.2">
      <c r="A187" s="101">
        <v>5</v>
      </c>
      <c r="B187" s="44" t="s">
        <v>87</v>
      </c>
      <c r="C187" s="44"/>
      <c r="D187" s="56"/>
      <c r="E187" s="27">
        <v>0</v>
      </c>
      <c r="F187" s="27"/>
      <c r="G187" s="27">
        <v>0</v>
      </c>
      <c r="H187" s="26"/>
      <c r="I187" s="26"/>
      <c r="J187" s="98"/>
    </row>
    <row r="188" spans="1:10" x14ac:dyDescent="0.2">
      <c r="A188" s="310" t="s">
        <v>11</v>
      </c>
      <c r="B188" s="311"/>
      <c r="C188" s="70"/>
      <c r="D188" s="31"/>
      <c r="E188" s="33">
        <f>SUM(E183:E187)</f>
        <v>0</v>
      </c>
      <c r="F188" s="33"/>
      <c r="G188" s="33">
        <f>SUM(G183:G187)</f>
        <v>0</v>
      </c>
      <c r="H188" s="34"/>
      <c r="I188" s="41">
        <f>G188-E188</f>
        <v>0</v>
      </c>
      <c r="J188" s="107"/>
    </row>
    <row r="189" spans="1:10" ht="18" x14ac:dyDescent="0.25">
      <c r="A189" s="323" t="s">
        <v>30</v>
      </c>
      <c r="B189" s="324"/>
      <c r="C189" s="325"/>
      <c r="D189" s="122"/>
      <c r="E189" s="123">
        <f>SUM(E188,E181,E174,E166,E159)</f>
        <v>286.90999999999997</v>
      </c>
      <c r="F189" s="124"/>
      <c r="G189" s="123">
        <f>SUM(G188,G181,G174,G166,G159)</f>
        <v>500</v>
      </c>
      <c r="H189" s="125"/>
      <c r="I189" s="123">
        <f>G189-E189+SUM(I188)</f>
        <v>213.09000000000003</v>
      </c>
      <c r="J189" s="126"/>
    </row>
    <row r="190" spans="1:10" ht="15.75" x14ac:dyDescent="0.25">
      <c r="A190" s="322" t="s">
        <v>56</v>
      </c>
      <c r="B190" s="295"/>
      <c r="C190" s="296"/>
      <c r="D190" s="43"/>
      <c r="E190" s="45"/>
      <c r="F190" s="45"/>
      <c r="G190" s="45"/>
      <c r="H190" s="43"/>
      <c r="I190" s="43"/>
      <c r="J190" s="106"/>
    </row>
    <row r="191" spans="1:10" x14ac:dyDescent="0.2">
      <c r="A191" s="320" t="s">
        <v>125</v>
      </c>
      <c r="B191" s="311"/>
      <c r="C191" s="138" t="s">
        <v>83</v>
      </c>
      <c r="D191" s="21"/>
      <c r="E191" s="21"/>
      <c r="F191" s="21"/>
      <c r="G191" s="21"/>
      <c r="H191" s="21"/>
      <c r="I191" s="21"/>
      <c r="J191" s="100"/>
    </row>
    <row r="192" spans="1:10" x14ac:dyDescent="0.2">
      <c r="A192" s="101">
        <v>1</v>
      </c>
      <c r="B192" s="44" t="s">
        <v>88</v>
      </c>
      <c r="C192" s="44" t="s">
        <v>95</v>
      </c>
      <c r="D192" s="56"/>
      <c r="E192" s="27">
        <v>0</v>
      </c>
      <c r="F192" s="27"/>
      <c r="G192" s="27">
        <v>0</v>
      </c>
      <c r="H192" s="26"/>
      <c r="I192" s="26"/>
      <c r="J192" s="98"/>
    </row>
    <row r="193" spans="1:10" x14ac:dyDescent="0.2">
      <c r="A193" s="101">
        <v>2</v>
      </c>
      <c r="B193" s="44" t="s">
        <v>88</v>
      </c>
      <c r="C193" s="44" t="s">
        <v>95</v>
      </c>
      <c r="D193" s="56"/>
      <c r="E193" s="27">
        <v>0</v>
      </c>
      <c r="F193" s="27"/>
      <c r="G193" s="27">
        <v>0</v>
      </c>
      <c r="H193" s="26"/>
      <c r="I193" s="26"/>
      <c r="J193" s="98"/>
    </row>
    <row r="194" spans="1:10" x14ac:dyDescent="0.2">
      <c r="A194" s="101">
        <v>3</v>
      </c>
      <c r="B194" s="44" t="s">
        <v>88</v>
      </c>
      <c r="C194" s="44" t="s">
        <v>95</v>
      </c>
      <c r="D194" s="56"/>
      <c r="E194" s="27">
        <v>0</v>
      </c>
      <c r="F194" s="27"/>
      <c r="G194" s="27">
        <v>0</v>
      </c>
      <c r="H194" s="26"/>
      <c r="I194" s="26"/>
      <c r="J194" s="98"/>
    </row>
    <row r="195" spans="1:10" x14ac:dyDescent="0.2">
      <c r="A195" s="101">
        <v>4</v>
      </c>
      <c r="B195" s="44" t="s">
        <v>88</v>
      </c>
      <c r="C195" s="44" t="s">
        <v>95</v>
      </c>
      <c r="D195" s="56"/>
      <c r="E195" s="27">
        <v>0</v>
      </c>
      <c r="F195" s="27"/>
      <c r="G195" s="27">
        <v>0</v>
      </c>
      <c r="H195" s="26"/>
      <c r="I195" s="26"/>
      <c r="J195" s="98"/>
    </row>
    <row r="196" spans="1:10" x14ac:dyDescent="0.2">
      <c r="A196" s="101">
        <v>5</v>
      </c>
      <c r="B196" s="44" t="s">
        <v>88</v>
      </c>
      <c r="C196" s="44" t="s">
        <v>95</v>
      </c>
      <c r="D196" s="56"/>
      <c r="E196" s="27">
        <v>0</v>
      </c>
      <c r="F196" s="27"/>
      <c r="G196" s="27">
        <v>0</v>
      </c>
      <c r="H196" s="26"/>
      <c r="I196" s="26"/>
      <c r="J196" s="98"/>
    </row>
    <row r="197" spans="1:10" x14ac:dyDescent="0.2">
      <c r="A197" s="310" t="s">
        <v>11</v>
      </c>
      <c r="B197" s="311"/>
      <c r="C197" s="70"/>
      <c r="D197" s="31"/>
      <c r="E197" s="32">
        <f>SUM(E192:E196)</f>
        <v>0</v>
      </c>
      <c r="F197" s="33"/>
      <c r="G197" s="32">
        <f>SUM(G192:G196)</f>
        <v>0</v>
      </c>
      <c r="H197" s="34"/>
      <c r="I197" s="33">
        <f>G197-E197</f>
        <v>0</v>
      </c>
      <c r="J197" s="99"/>
    </row>
    <row r="198" spans="1:10" x14ac:dyDescent="0.2">
      <c r="A198" s="312" t="s">
        <v>98</v>
      </c>
      <c r="B198" s="311"/>
      <c r="C198" s="44" t="s">
        <v>136</v>
      </c>
      <c r="D198" s="21"/>
      <c r="E198" s="21"/>
      <c r="F198" s="21"/>
      <c r="G198" s="21"/>
      <c r="H198" s="21"/>
      <c r="I198" s="21"/>
      <c r="J198" s="100"/>
    </row>
    <row r="199" spans="1:10" x14ac:dyDescent="0.2">
      <c r="A199" s="101">
        <v>1</v>
      </c>
      <c r="B199" s="44" t="s">
        <v>137</v>
      </c>
      <c r="C199" s="147" t="s">
        <v>138</v>
      </c>
      <c r="D199" s="56"/>
      <c r="E199" s="27">
        <v>2838</v>
      </c>
      <c r="F199" s="27"/>
      <c r="G199" s="27">
        <v>2500</v>
      </c>
      <c r="H199" s="26"/>
      <c r="I199" s="26"/>
      <c r="J199" s="98"/>
    </row>
    <row r="200" spans="1:10" x14ac:dyDescent="0.2">
      <c r="A200" s="101">
        <v>2</v>
      </c>
      <c r="B200" s="44" t="s">
        <v>88</v>
      </c>
      <c r="C200" s="44" t="s">
        <v>95</v>
      </c>
      <c r="D200" s="56"/>
      <c r="E200" s="27">
        <v>0</v>
      </c>
      <c r="F200" s="27"/>
      <c r="G200" s="27">
        <v>0</v>
      </c>
      <c r="H200" s="26"/>
      <c r="I200" s="26"/>
      <c r="J200" s="98"/>
    </row>
    <row r="201" spans="1:10" x14ac:dyDescent="0.2">
      <c r="A201" s="101">
        <v>3</v>
      </c>
      <c r="B201" s="44" t="s">
        <v>88</v>
      </c>
      <c r="C201" s="44" t="s">
        <v>95</v>
      </c>
      <c r="D201" s="56"/>
      <c r="E201" s="27">
        <v>0</v>
      </c>
      <c r="F201" s="27"/>
      <c r="G201" s="27">
        <v>0</v>
      </c>
      <c r="H201" s="26"/>
      <c r="I201" s="26"/>
      <c r="J201" s="98"/>
    </row>
    <row r="202" spans="1:10" x14ac:dyDescent="0.2">
      <c r="A202" s="101">
        <v>4</v>
      </c>
      <c r="B202" s="44" t="s">
        <v>88</v>
      </c>
      <c r="C202" s="44" t="s">
        <v>95</v>
      </c>
      <c r="D202" s="56"/>
      <c r="E202" s="27">
        <v>0</v>
      </c>
      <c r="F202" s="27"/>
      <c r="G202" s="27">
        <v>0</v>
      </c>
      <c r="H202" s="26"/>
      <c r="I202" s="26"/>
      <c r="J202" s="98"/>
    </row>
    <row r="203" spans="1:10" x14ac:dyDescent="0.2">
      <c r="A203" s="101">
        <v>5</v>
      </c>
      <c r="B203" s="44" t="s">
        <v>88</v>
      </c>
      <c r="C203" s="44" t="s">
        <v>95</v>
      </c>
      <c r="D203" s="56"/>
      <c r="E203" s="27">
        <v>0</v>
      </c>
      <c r="F203" s="27"/>
      <c r="G203" s="27">
        <v>0</v>
      </c>
      <c r="H203" s="26"/>
      <c r="I203" s="26"/>
      <c r="J203" s="98"/>
    </row>
    <row r="204" spans="1:10" x14ac:dyDescent="0.2">
      <c r="A204" s="310" t="s">
        <v>12</v>
      </c>
      <c r="B204" s="311"/>
      <c r="C204" s="70"/>
      <c r="D204" s="31"/>
      <c r="E204" s="32">
        <f>SUM(E199:E203)</f>
        <v>2838</v>
      </c>
      <c r="F204" s="33"/>
      <c r="G204" s="32">
        <f>SUM(G199:G203)</f>
        <v>2500</v>
      </c>
      <c r="H204" s="34"/>
      <c r="I204" s="41">
        <f>G204-E204</f>
        <v>-338</v>
      </c>
      <c r="J204" s="107"/>
    </row>
    <row r="205" spans="1:10" x14ac:dyDescent="0.2">
      <c r="A205" s="312" t="s">
        <v>99</v>
      </c>
      <c r="B205" s="311"/>
      <c r="C205" s="138" t="s">
        <v>83</v>
      </c>
      <c r="D205" s="21"/>
      <c r="E205" s="21"/>
      <c r="F205" s="21"/>
      <c r="G205" s="21"/>
      <c r="H205" s="21"/>
      <c r="I205" s="21"/>
      <c r="J205" s="100"/>
    </row>
    <row r="206" spans="1:10" x14ac:dyDescent="0.2">
      <c r="A206" s="101">
        <v>1</v>
      </c>
      <c r="B206" s="44" t="s">
        <v>88</v>
      </c>
      <c r="C206" s="44" t="s">
        <v>95</v>
      </c>
      <c r="D206" s="56"/>
      <c r="E206" s="27">
        <v>0</v>
      </c>
      <c r="F206" s="27"/>
      <c r="G206" s="27">
        <v>0</v>
      </c>
      <c r="H206" s="26"/>
      <c r="I206" s="26"/>
      <c r="J206" s="98"/>
    </row>
    <row r="207" spans="1:10" x14ac:dyDescent="0.2">
      <c r="A207" s="101">
        <v>2</v>
      </c>
      <c r="B207" s="44" t="s">
        <v>88</v>
      </c>
      <c r="C207" s="44" t="s">
        <v>95</v>
      </c>
      <c r="D207" s="56"/>
      <c r="E207" s="27">
        <v>0</v>
      </c>
      <c r="F207" s="27"/>
      <c r="G207" s="27">
        <v>0</v>
      </c>
      <c r="H207" s="26"/>
      <c r="I207" s="26"/>
      <c r="J207" s="98"/>
    </row>
    <row r="208" spans="1:10" x14ac:dyDescent="0.2">
      <c r="A208" s="101">
        <v>3</v>
      </c>
      <c r="B208" s="44" t="s">
        <v>88</v>
      </c>
      <c r="C208" s="44" t="s">
        <v>95</v>
      </c>
      <c r="D208" s="56"/>
      <c r="E208" s="27">
        <v>0</v>
      </c>
      <c r="F208" s="27"/>
      <c r="G208" s="27">
        <v>0</v>
      </c>
      <c r="H208" s="26"/>
      <c r="I208" s="26"/>
      <c r="J208" s="98"/>
    </row>
    <row r="209" spans="1:10" x14ac:dyDescent="0.2">
      <c r="A209" s="101">
        <v>4</v>
      </c>
      <c r="B209" s="44" t="s">
        <v>88</v>
      </c>
      <c r="C209" s="44" t="s">
        <v>95</v>
      </c>
      <c r="D209" s="56"/>
      <c r="E209" s="27">
        <v>0</v>
      </c>
      <c r="F209" s="27"/>
      <c r="G209" s="27">
        <v>0</v>
      </c>
      <c r="H209" s="26"/>
      <c r="I209" s="26"/>
      <c r="J209" s="98"/>
    </row>
    <row r="210" spans="1:10" x14ac:dyDescent="0.2">
      <c r="A210" s="101">
        <v>5</v>
      </c>
      <c r="B210" s="44" t="s">
        <v>88</v>
      </c>
      <c r="C210" s="44" t="s">
        <v>95</v>
      </c>
      <c r="D210" s="56"/>
      <c r="E210" s="27">
        <v>0</v>
      </c>
      <c r="F210" s="27"/>
      <c r="G210" s="27">
        <v>0</v>
      </c>
      <c r="H210" s="26"/>
      <c r="I210" s="26"/>
      <c r="J210" s="98"/>
    </row>
    <row r="211" spans="1:10" x14ac:dyDescent="0.2">
      <c r="A211" s="310" t="s">
        <v>12</v>
      </c>
      <c r="B211" s="311"/>
      <c r="C211" s="70"/>
      <c r="D211" s="31"/>
      <c r="E211" s="32">
        <f>SUM(E206:E210)</f>
        <v>0</v>
      </c>
      <c r="F211" s="33"/>
      <c r="G211" s="32">
        <f>SUM(G206:G210)</f>
        <v>0</v>
      </c>
      <c r="H211" s="34"/>
      <c r="I211" s="41">
        <f>G211-E211</f>
        <v>0</v>
      </c>
      <c r="J211" s="107"/>
    </row>
    <row r="212" spans="1:10" x14ac:dyDescent="0.2">
      <c r="A212" s="312" t="s">
        <v>100</v>
      </c>
      <c r="B212" s="311"/>
      <c r="C212" s="138" t="s">
        <v>83</v>
      </c>
      <c r="D212" s="21"/>
      <c r="E212" s="21"/>
      <c r="F212" s="21"/>
      <c r="G212" s="21"/>
      <c r="H212" s="21"/>
      <c r="I212" s="21"/>
      <c r="J212" s="100"/>
    </row>
    <row r="213" spans="1:10" x14ac:dyDescent="0.2">
      <c r="A213" s="101">
        <v>1</v>
      </c>
      <c r="B213" s="44" t="s">
        <v>88</v>
      </c>
      <c r="C213" s="44" t="s">
        <v>95</v>
      </c>
      <c r="D213" s="56"/>
      <c r="E213" s="27">
        <v>0</v>
      </c>
      <c r="F213" s="27"/>
      <c r="G213" s="27">
        <v>0</v>
      </c>
      <c r="H213" s="26"/>
      <c r="I213" s="26"/>
      <c r="J213" s="98"/>
    </row>
    <row r="214" spans="1:10" x14ac:dyDescent="0.2">
      <c r="A214" s="101">
        <v>2</v>
      </c>
      <c r="B214" s="44" t="s">
        <v>88</v>
      </c>
      <c r="C214" s="44" t="s">
        <v>95</v>
      </c>
      <c r="D214" s="56"/>
      <c r="E214" s="27">
        <v>0</v>
      </c>
      <c r="F214" s="27"/>
      <c r="G214" s="27">
        <v>0</v>
      </c>
      <c r="H214" s="26"/>
      <c r="I214" s="26"/>
      <c r="J214" s="98"/>
    </row>
    <row r="215" spans="1:10" x14ac:dyDescent="0.2">
      <c r="A215" s="101">
        <v>3</v>
      </c>
      <c r="B215" s="44" t="s">
        <v>88</v>
      </c>
      <c r="C215" s="44" t="s">
        <v>95</v>
      </c>
      <c r="D215" s="56"/>
      <c r="E215" s="27">
        <v>0</v>
      </c>
      <c r="F215" s="27"/>
      <c r="G215" s="27">
        <v>0</v>
      </c>
      <c r="H215" s="26"/>
      <c r="I215" s="26"/>
      <c r="J215" s="98"/>
    </row>
    <row r="216" spans="1:10" x14ac:dyDescent="0.2">
      <c r="A216" s="101">
        <v>4</v>
      </c>
      <c r="B216" s="44" t="s">
        <v>88</v>
      </c>
      <c r="C216" s="44" t="s">
        <v>95</v>
      </c>
      <c r="D216" s="56"/>
      <c r="E216" s="27">
        <v>0</v>
      </c>
      <c r="F216" s="27"/>
      <c r="G216" s="27">
        <v>0</v>
      </c>
      <c r="H216" s="26"/>
      <c r="I216" s="26"/>
      <c r="J216" s="98"/>
    </row>
    <row r="217" spans="1:10" x14ac:dyDescent="0.2">
      <c r="A217" s="101">
        <v>5</v>
      </c>
      <c r="B217" s="44" t="s">
        <v>88</v>
      </c>
      <c r="C217" s="44" t="s">
        <v>95</v>
      </c>
      <c r="D217" s="56"/>
      <c r="E217" s="27">
        <v>0</v>
      </c>
      <c r="F217" s="27"/>
      <c r="G217" s="27">
        <v>0</v>
      </c>
      <c r="H217" s="26"/>
      <c r="I217" s="26"/>
      <c r="J217" s="98"/>
    </row>
    <row r="218" spans="1:10" x14ac:dyDescent="0.2">
      <c r="A218" s="310" t="s">
        <v>12</v>
      </c>
      <c r="B218" s="311"/>
      <c r="C218" s="70"/>
      <c r="D218" s="31"/>
      <c r="E218" s="32">
        <f>SUM(E213:E217)</f>
        <v>0</v>
      </c>
      <c r="F218" s="33"/>
      <c r="G218" s="32">
        <f>SUM(G213:G217)</f>
        <v>0</v>
      </c>
      <c r="H218" s="34"/>
      <c r="I218" s="41">
        <f>G218-E218</f>
        <v>0</v>
      </c>
      <c r="J218" s="107"/>
    </row>
    <row r="219" spans="1:10" x14ac:dyDescent="0.2">
      <c r="A219" s="312" t="s">
        <v>101</v>
      </c>
      <c r="B219" s="311"/>
      <c r="C219" s="138" t="s">
        <v>83</v>
      </c>
      <c r="D219" s="21"/>
      <c r="E219" s="21"/>
      <c r="F219" s="21"/>
      <c r="G219" s="21"/>
      <c r="H219" s="21"/>
      <c r="I219" s="21"/>
      <c r="J219" s="100"/>
    </row>
    <row r="220" spans="1:10" x14ac:dyDescent="0.2">
      <c r="A220" s="101">
        <v>1</v>
      </c>
      <c r="B220" s="44" t="s">
        <v>88</v>
      </c>
      <c r="C220" s="44" t="s">
        <v>95</v>
      </c>
      <c r="D220" s="56"/>
      <c r="E220" s="27">
        <v>0</v>
      </c>
      <c r="F220" s="27"/>
      <c r="G220" s="27">
        <v>0</v>
      </c>
      <c r="H220" s="26"/>
      <c r="I220" s="26"/>
      <c r="J220" s="98"/>
    </row>
    <row r="221" spans="1:10" x14ac:dyDescent="0.2">
      <c r="A221" s="101">
        <v>2</v>
      </c>
      <c r="B221" s="44" t="s">
        <v>88</v>
      </c>
      <c r="C221" s="44" t="s">
        <v>95</v>
      </c>
      <c r="D221" s="56"/>
      <c r="E221" s="27">
        <v>0</v>
      </c>
      <c r="F221" s="27"/>
      <c r="G221" s="27">
        <v>0</v>
      </c>
      <c r="H221" s="26"/>
      <c r="I221" s="26"/>
      <c r="J221" s="98"/>
    </row>
    <row r="222" spans="1:10" x14ac:dyDescent="0.2">
      <c r="A222" s="101">
        <v>3</v>
      </c>
      <c r="B222" s="44" t="s">
        <v>88</v>
      </c>
      <c r="C222" s="44" t="s">
        <v>95</v>
      </c>
      <c r="D222" s="56"/>
      <c r="E222" s="27">
        <v>0</v>
      </c>
      <c r="F222" s="27"/>
      <c r="G222" s="27">
        <v>0</v>
      </c>
      <c r="H222" s="26"/>
      <c r="I222" s="26"/>
      <c r="J222" s="98"/>
    </row>
    <row r="223" spans="1:10" x14ac:dyDescent="0.2">
      <c r="A223" s="101">
        <v>4</v>
      </c>
      <c r="B223" s="44" t="s">
        <v>88</v>
      </c>
      <c r="C223" s="44" t="s">
        <v>95</v>
      </c>
      <c r="D223" s="56"/>
      <c r="E223" s="27">
        <v>0</v>
      </c>
      <c r="F223" s="27"/>
      <c r="G223" s="27">
        <v>0</v>
      </c>
      <c r="H223" s="26"/>
      <c r="I223" s="26"/>
      <c r="J223" s="98"/>
    </row>
    <row r="224" spans="1:10" x14ac:dyDescent="0.2">
      <c r="A224" s="101">
        <v>5</v>
      </c>
      <c r="B224" s="44" t="s">
        <v>88</v>
      </c>
      <c r="C224" s="44" t="s">
        <v>95</v>
      </c>
      <c r="D224" s="56"/>
      <c r="E224" s="27">
        <v>0</v>
      </c>
      <c r="F224" s="27"/>
      <c r="G224" s="27">
        <v>0</v>
      </c>
      <c r="H224" s="26"/>
      <c r="I224" s="26"/>
      <c r="J224" s="98"/>
    </row>
    <row r="225" spans="1:10" x14ac:dyDescent="0.2">
      <c r="A225" s="310" t="s">
        <v>12</v>
      </c>
      <c r="B225" s="311"/>
      <c r="C225" s="70"/>
      <c r="D225" s="31"/>
      <c r="E225" s="32">
        <f>SUM(E220:E224)</f>
        <v>0</v>
      </c>
      <c r="F225" s="33"/>
      <c r="G225" s="32">
        <f>SUM(G220:G224)</f>
        <v>0</v>
      </c>
      <c r="H225" s="34"/>
      <c r="I225" s="41">
        <f>G225-E225</f>
        <v>0</v>
      </c>
      <c r="J225" s="107"/>
    </row>
    <row r="226" spans="1:10" ht="18" x14ac:dyDescent="0.25">
      <c r="A226" s="317" t="s">
        <v>13</v>
      </c>
      <c r="B226" s="318"/>
      <c r="C226" s="139"/>
      <c r="D226" s="122"/>
      <c r="E226" s="123">
        <f>SUM(E225,E218,E211,E204,E197)</f>
        <v>2838</v>
      </c>
      <c r="F226" s="124"/>
      <c r="G226" s="123">
        <f>SUM(G225,G218,G211,G204,G197)</f>
        <v>2500</v>
      </c>
      <c r="H226" s="125"/>
      <c r="I226" s="123">
        <f>G226-E226+SUM(I225)</f>
        <v>-338</v>
      </c>
      <c r="J226" s="126"/>
    </row>
    <row r="227" spans="1:10" ht="15.75" x14ac:dyDescent="0.25">
      <c r="A227" s="319" t="s">
        <v>32</v>
      </c>
      <c r="B227" s="311"/>
      <c r="C227" s="72"/>
      <c r="D227" s="43"/>
      <c r="E227" s="45"/>
      <c r="F227" s="45"/>
      <c r="G227" s="45"/>
      <c r="H227" s="43"/>
      <c r="I227" s="43"/>
      <c r="J227" s="106"/>
    </row>
    <row r="228" spans="1:10" x14ac:dyDescent="0.2">
      <c r="A228" s="320" t="s">
        <v>31</v>
      </c>
      <c r="B228" s="321"/>
      <c r="C228" s="138" t="s">
        <v>83</v>
      </c>
      <c r="D228" s="21"/>
      <c r="E228" s="21"/>
      <c r="F228" s="21"/>
      <c r="G228" s="21"/>
      <c r="H228" s="21"/>
      <c r="I228" s="21"/>
      <c r="J228" s="100"/>
    </row>
    <row r="229" spans="1:10" x14ac:dyDescent="0.2">
      <c r="A229" s="101">
        <v>1</v>
      </c>
      <c r="B229" s="44" t="s">
        <v>89</v>
      </c>
      <c r="C229" s="44" t="s">
        <v>90</v>
      </c>
      <c r="D229" s="56"/>
      <c r="E229" s="27">
        <v>0</v>
      </c>
      <c r="F229" s="27"/>
      <c r="G229" s="27">
        <v>0</v>
      </c>
      <c r="H229" s="26"/>
      <c r="I229" s="26"/>
      <c r="J229" s="98"/>
    </row>
    <row r="230" spans="1:10" x14ac:dyDescent="0.2">
      <c r="A230" s="101">
        <v>2</v>
      </c>
      <c r="B230" s="44" t="s">
        <v>89</v>
      </c>
      <c r="C230" s="44" t="s">
        <v>90</v>
      </c>
      <c r="D230" s="56"/>
      <c r="E230" s="27">
        <v>0</v>
      </c>
      <c r="F230" s="27"/>
      <c r="G230" s="27">
        <v>0</v>
      </c>
      <c r="H230" s="26"/>
      <c r="I230" s="26"/>
      <c r="J230" s="98"/>
    </row>
    <row r="231" spans="1:10" x14ac:dyDescent="0.2">
      <c r="A231" s="101">
        <v>3</v>
      </c>
      <c r="B231" s="44" t="s">
        <v>89</v>
      </c>
      <c r="C231" s="44" t="s">
        <v>90</v>
      </c>
      <c r="D231" s="56"/>
      <c r="E231" s="27">
        <v>0</v>
      </c>
      <c r="F231" s="27"/>
      <c r="G231" s="27">
        <v>0</v>
      </c>
      <c r="H231" s="26"/>
      <c r="I231" s="26"/>
      <c r="J231" s="98"/>
    </row>
    <row r="232" spans="1:10" x14ac:dyDescent="0.2">
      <c r="A232" s="101">
        <v>4</v>
      </c>
      <c r="B232" s="44" t="s">
        <v>89</v>
      </c>
      <c r="C232" s="44" t="s">
        <v>90</v>
      </c>
      <c r="D232" s="56"/>
      <c r="E232" s="27">
        <v>0</v>
      </c>
      <c r="F232" s="27"/>
      <c r="G232" s="27">
        <v>0</v>
      </c>
      <c r="H232" s="26"/>
      <c r="I232" s="26"/>
      <c r="J232" s="98"/>
    </row>
    <row r="233" spans="1:10" x14ac:dyDescent="0.2">
      <c r="A233" s="101">
        <v>5</v>
      </c>
      <c r="B233" s="44" t="s">
        <v>89</v>
      </c>
      <c r="C233" s="44" t="s">
        <v>90</v>
      </c>
      <c r="D233" s="56"/>
      <c r="E233" s="27">
        <v>0</v>
      </c>
      <c r="F233" s="27"/>
      <c r="G233" s="27">
        <v>0</v>
      </c>
      <c r="H233" s="26"/>
      <c r="I233" s="26"/>
      <c r="J233" s="98"/>
    </row>
    <row r="234" spans="1:10" x14ac:dyDescent="0.2">
      <c r="A234" s="310" t="s">
        <v>11</v>
      </c>
      <c r="B234" s="311"/>
      <c r="C234" s="70"/>
      <c r="D234" s="31"/>
      <c r="E234" s="32">
        <f>SUM(E229:E233)</f>
        <v>0</v>
      </c>
      <c r="F234" s="33"/>
      <c r="G234" s="32">
        <f>SUM(G229:G233)</f>
        <v>0</v>
      </c>
      <c r="H234" s="34"/>
      <c r="I234" s="33">
        <f>G234-E234</f>
        <v>0</v>
      </c>
      <c r="J234" s="99"/>
    </row>
    <row r="235" spans="1:10" x14ac:dyDescent="0.2">
      <c r="A235" s="312" t="s">
        <v>102</v>
      </c>
      <c r="B235" s="311"/>
      <c r="C235" s="138" t="s">
        <v>83</v>
      </c>
      <c r="D235" s="138"/>
      <c r="E235" s="138"/>
      <c r="F235" s="138"/>
      <c r="G235" s="138"/>
      <c r="H235" s="138"/>
      <c r="I235" s="138"/>
      <c r="J235" s="110"/>
    </row>
    <row r="236" spans="1:10" x14ac:dyDescent="0.2">
      <c r="A236" s="101">
        <v>1</v>
      </c>
      <c r="B236" s="44" t="s">
        <v>89</v>
      </c>
      <c r="C236" s="44" t="s">
        <v>90</v>
      </c>
      <c r="D236" s="56"/>
      <c r="E236" s="27">
        <v>0</v>
      </c>
      <c r="F236" s="27"/>
      <c r="G236" s="27">
        <v>0</v>
      </c>
      <c r="H236" s="26"/>
      <c r="I236" s="26"/>
      <c r="J236" s="98"/>
    </row>
    <row r="237" spans="1:10" x14ac:dyDescent="0.2">
      <c r="A237" s="101">
        <v>2</v>
      </c>
      <c r="B237" s="44" t="s">
        <v>89</v>
      </c>
      <c r="C237" s="44" t="s">
        <v>90</v>
      </c>
      <c r="D237" s="56"/>
      <c r="E237" s="27">
        <v>0</v>
      </c>
      <c r="F237" s="27"/>
      <c r="G237" s="27">
        <v>0</v>
      </c>
      <c r="H237" s="26"/>
      <c r="I237" s="26"/>
      <c r="J237" s="98"/>
    </row>
    <row r="238" spans="1:10" x14ac:dyDescent="0.2">
      <c r="A238" s="101">
        <v>3</v>
      </c>
      <c r="B238" s="44" t="s">
        <v>89</v>
      </c>
      <c r="C238" s="44" t="s">
        <v>90</v>
      </c>
      <c r="D238" s="56"/>
      <c r="E238" s="27">
        <v>0</v>
      </c>
      <c r="F238" s="27"/>
      <c r="G238" s="27">
        <v>0</v>
      </c>
      <c r="H238" s="26"/>
      <c r="I238" s="26"/>
      <c r="J238" s="98"/>
    </row>
    <row r="239" spans="1:10" x14ac:dyDescent="0.2">
      <c r="A239" s="101">
        <v>4</v>
      </c>
      <c r="B239" s="44" t="s">
        <v>89</v>
      </c>
      <c r="C239" s="44" t="s">
        <v>90</v>
      </c>
      <c r="D239" s="56"/>
      <c r="E239" s="27">
        <v>0</v>
      </c>
      <c r="F239" s="27"/>
      <c r="G239" s="27">
        <v>0</v>
      </c>
      <c r="H239" s="26"/>
      <c r="I239" s="26"/>
      <c r="J239" s="98"/>
    </row>
    <row r="240" spans="1:10" x14ac:dyDescent="0.2">
      <c r="A240" s="101">
        <v>5</v>
      </c>
      <c r="B240" s="44" t="s">
        <v>89</v>
      </c>
      <c r="C240" s="44" t="s">
        <v>90</v>
      </c>
      <c r="D240" s="56"/>
      <c r="E240" s="27">
        <v>0</v>
      </c>
      <c r="F240" s="27"/>
      <c r="G240" s="27">
        <v>0</v>
      </c>
      <c r="H240" s="26"/>
      <c r="I240" s="26"/>
      <c r="J240" s="98"/>
    </row>
    <row r="241" spans="1:10" x14ac:dyDescent="0.2">
      <c r="A241" s="310" t="s">
        <v>11</v>
      </c>
      <c r="B241" s="311"/>
      <c r="C241" s="70"/>
      <c r="D241" s="31"/>
      <c r="E241" s="32">
        <f>SUM(E236:E240)</f>
        <v>0</v>
      </c>
      <c r="F241" s="33"/>
      <c r="G241" s="32">
        <f>SUM(G236:G240)</f>
        <v>0</v>
      </c>
      <c r="H241" s="34"/>
      <c r="I241" s="33">
        <f>G241-E241</f>
        <v>0</v>
      </c>
      <c r="J241" s="99"/>
    </row>
    <row r="242" spans="1:10" x14ac:dyDescent="0.2">
      <c r="A242" s="312" t="s">
        <v>103</v>
      </c>
      <c r="B242" s="311"/>
      <c r="C242" s="138" t="s">
        <v>83</v>
      </c>
      <c r="D242" s="138"/>
      <c r="E242" s="138"/>
      <c r="F242" s="138"/>
      <c r="G242" s="138"/>
      <c r="H242" s="138"/>
      <c r="I242" s="138"/>
      <c r="J242" s="110"/>
    </row>
    <row r="243" spans="1:10" x14ac:dyDescent="0.2">
      <c r="A243" s="101">
        <v>1</v>
      </c>
      <c r="B243" s="44" t="s">
        <v>89</v>
      </c>
      <c r="C243" s="44" t="s">
        <v>90</v>
      </c>
      <c r="D243" s="56"/>
      <c r="E243" s="27">
        <v>0</v>
      </c>
      <c r="F243" s="27"/>
      <c r="G243" s="27">
        <v>0</v>
      </c>
      <c r="H243" s="26"/>
      <c r="I243" s="26"/>
      <c r="J243" s="98"/>
    </row>
    <row r="244" spans="1:10" x14ac:dyDescent="0.2">
      <c r="A244" s="101">
        <v>2</v>
      </c>
      <c r="B244" s="44" t="s">
        <v>89</v>
      </c>
      <c r="C244" s="44" t="s">
        <v>90</v>
      </c>
      <c r="D244" s="56"/>
      <c r="E244" s="27">
        <v>0</v>
      </c>
      <c r="F244" s="27"/>
      <c r="G244" s="27">
        <v>0</v>
      </c>
      <c r="H244" s="26"/>
      <c r="I244" s="26"/>
      <c r="J244" s="98"/>
    </row>
    <row r="245" spans="1:10" x14ac:dyDescent="0.2">
      <c r="A245" s="101">
        <v>3</v>
      </c>
      <c r="B245" s="44" t="s">
        <v>89</v>
      </c>
      <c r="C245" s="44" t="s">
        <v>90</v>
      </c>
      <c r="D245" s="56"/>
      <c r="E245" s="27">
        <v>0</v>
      </c>
      <c r="F245" s="27"/>
      <c r="G245" s="27">
        <v>0</v>
      </c>
      <c r="H245" s="26"/>
      <c r="I245" s="26"/>
      <c r="J245" s="98"/>
    </row>
    <row r="246" spans="1:10" x14ac:dyDescent="0.2">
      <c r="A246" s="101">
        <v>4</v>
      </c>
      <c r="B246" s="44" t="s">
        <v>89</v>
      </c>
      <c r="C246" s="44" t="s">
        <v>90</v>
      </c>
      <c r="D246" s="56"/>
      <c r="E246" s="27">
        <v>0</v>
      </c>
      <c r="F246" s="27"/>
      <c r="G246" s="27">
        <v>0</v>
      </c>
      <c r="H246" s="26"/>
      <c r="I246" s="26"/>
      <c r="J246" s="98"/>
    </row>
    <row r="247" spans="1:10" x14ac:dyDescent="0.2">
      <c r="A247" s="101">
        <v>5</v>
      </c>
      <c r="B247" s="44" t="s">
        <v>89</v>
      </c>
      <c r="C247" s="44" t="s">
        <v>90</v>
      </c>
      <c r="D247" s="56"/>
      <c r="E247" s="27">
        <v>0</v>
      </c>
      <c r="F247" s="27"/>
      <c r="G247" s="27">
        <v>0</v>
      </c>
      <c r="H247" s="26"/>
      <c r="I247" s="26"/>
      <c r="J247" s="98"/>
    </row>
    <row r="248" spans="1:10" x14ac:dyDescent="0.2">
      <c r="A248" s="310" t="s">
        <v>11</v>
      </c>
      <c r="B248" s="311"/>
      <c r="C248" s="70"/>
      <c r="D248" s="31"/>
      <c r="E248" s="32">
        <f>SUM(E243:E247)</f>
        <v>0</v>
      </c>
      <c r="F248" s="33"/>
      <c r="G248" s="32">
        <f>SUM(G243:G247)</f>
        <v>0</v>
      </c>
      <c r="H248" s="34"/>
      <c r="I248" s="33">
        <f>G248-E248</f>
        <v>0</v>
      </c>
      <c r="J248" s="99"/>
    </row>
    <row r="249" spans="1:10" x14ac:dyDescent="0.2">
      <c r="A249" s="312" t="s">
        <v>104</v>
      </c>
      <c r="B249" s="311"/>
      <c r="C249" s="138" t="s">
        <v>83</v>
      </c>
      <c r="D249" s="138"/>
      <c r="E249" s="138"/>
      <c r="F249" s="138"/>
      <c r="G249" s="138"/>
      <c r="H249" s="138"/>
      <c r="I249" s="138"/>
      <c r="J249" s="110"/>
    </row>
    <row r="250" spans="1:10" x14ac:dyDescent="0.2">
      <c r="A250" s="101">
        <v>1</v>
      </c>
      <c r="B250" s="44" t="s">
        <v>89</v>
      </c>
      <c r="C250" s="44" t="s">
        <v>90</v>
      </c>
      <c r="D250" s="56"/>
      <c r="E250" s="27">
        <v>0</v>
      </c>
      <c r="F250" s="27"/>
      <c r="G250" s="27">
        <v>0</v>
      </c>
      <c r="H250" s="26"/>
      <c r="I250" s="26"/>
      <c r="J250" s="98"/>
    </row>
    <row r="251" spans="1:10" x14ac:dyDescent="0.2">
      <c r="A251" s="101">
        <v>2</v>
      </c>
      <c r="B251" s="44" t="s">
        <v>89</v>
      </c>
      <c r="C251" s="44" t="s">
        <v>90</v>
      </c>
      <c r="D251" s="56"/>
      <c r="E251" s="27">
        <v>0</v>
      </c>
      <c r="F251" s="27"/>
      <c r="G251" s="27">
        <v>0</v>
      </c>
      <c r="H251" s="26"/>
      <c r="I251" s="26"/>
      <c r="J251" s="98"/>
    </row>
    <row r="252" spans="1:10" x14ac:dyDescent="0.2">
      <c r="A252" s="101">
        <v>3</v>
      </c>
      <c r="B252" s="44" t="s">
        <v>89</v>
      </c>
      <c r="C252" s="44" t="s">
        <v>90</v>
      </c>
      <c r="D252" s="56"/>
      <c r="E252" s="27">
        <v>0</v>
      </c>
      <c r="F252" s="27"/>
      <c r="G252" s="27">
        <v>0</v>
      </c>
      <c r="H252" s="26"/>
      <c r="I252" s="26"/>
      <c r="J252" s="98"/>
    </row>
    <row r="253" spans="1:10" x14ac:dyDescent="0.2">
      <c r="A253" s="101">
        <v>4</v>
      </c>
      <c r="B253" s="44" t="s">
        <v>89</v>
      </c>
      <c r="C253" s="44" t="s">
        <v>90</v>
      </c>
      <c r="D253" s="56"/>
      <c r="E253" s="27">
        <v>0</v>
      </c>
      <c r="F253" s="27"/>
      <c r="G253" s="27">
        <v>0</v>
      </c>
      <c r="H253" s="26"/>
      <c r="I253" s="26"/>
      <c r="J253" s="98"/>
    </row>
    <row r="254" spans="1:10" x14ac:dyDescent="0.2">
      <c r="A254" s="101">
        <v>5</v>
      </c>
      <c r="B254" s="44" t="s">
        <v>89</v>
      </c>
      <c r="C254" s="44" t="s">
        <v>90</v>
      </c>
      <c r="D254" s="56"/>
      <c r="E254" s="27">
        <v>0</v>
      </c>
      <c r="F254" s="27"/>
      <c r="G254" s="27">
        <v>0</v>
      </c>
      <c r="H254" s="26"/>
      <c r="I254" s="26"/>
      <c r="J254" s="98"/>
    </row>
    <row r="255" spans="1:10" x14ac:dyDescent="0.2">
      <c r="A255" s="310" t="s">
        <v>11</v>
      </c>
      <c r="B255" s="311"/>
      <c r="C255" s="70"/>
      <c r="D255" s="31"/>
      <c r="E255" s="32">
        <f>SUM(E250:E254)</f>
        <v>0</v>
      </c>
      <c r="F255" s="33"/>
      <c r="G255" s="32">
        <f>SUM(G250:G254)</f>
        <v>0</v>
      </c>
      <c r="H255" s="34"/>
      <c r="I255" s="33">
        <f>G255-E255</f>
        <v>0</v>
      </c>
      <c r="J255" s="99"/>
    </row>
    <row r="256" spans="1:10" x14ac:dyDescent="0.2">
      <c r="A256" s="312" t="s">
        <v>105</v>
      </c>
      <c r="B256" s="311"/>
      <c r="C256" s="138" t="s">
        <v>83</v>
      </c>
      <c r="D256" s="138"/>
      <c r="E256" s="138"/>
      <c r="F256" s="138"/>
      <c r="G256" s="138"/>
      <c r="H256" s="138"/>
      <c r="I256" s="138"/>
      <c r="J256" s="110"/>
    </row>
    <row r="257" spans="1:10" x14ac:dyDescent="0.2">
      <c r="A257" s="101">
        <v>1</v>
      </c>
      <c r="B257" s="44" t="s">
        <v>61</v>
      </c>
      <c r="C257" s="44" t="s">
        <v>90</v>
      </c>
      <c r="D257" s="56"/>
      <c r="E257" s="27">
        <v>0</v>
      </c>
      <c r="F257" s="27"/>
      <c r="G257" s="27">
        <v>0</v>
      </c>
      <c r="H257" s="26"/>
      <c r="I257" s="26"/>
      <c r="J257" s="98"/>
    </row>
    <row r="258" spans="1:10" x14ac:dyDescent="0.2">
      <c r="A258" s="101">
        <v>2</v>
      </c>
      <c r="B258" s="44" t="s">
        <v>61</v>
      </c>
      <c r="C258" s="44" t="s">
        <v>90</v>
      </c>
      <c r="D258" s="56"/>
      <c r="E258" s="27">
        <v>0</v>
      </c>
      <c r="F258" s="27"/>
      <c r="G258" s="27">
        <v>0</v>
      </c>
      <c r="H258" s="26"/>
      <c r="I258" s="26"/>
      <c r="J258" s="98"/>
    </row>
    <row r="259" spans="1:10" x14ac:dyDescent="0.2">
      <c r="A259" s="101">
        <v>3</v>
      </c>
      <c r="B259" s="44" t="s">
        <v>61</v>
      </c>
      <c r="C259" s="44" t="s">
        <v>90</v>
      </c>
      <c r="D259" s="56"/>
      <c r="E259" s="27">
        <v>0</v>
      </c>
      <c r="F259" s="27"/>
      <c r="G259" s="27">
        <v>0</v>
      </c>
      <c r="H259" s="26"/>
      <c r="I259" s="26"/>
      <c r="J259" s="98"/>
    </row>
    <row r="260" spans="1:10" x14ac:dyDescent="0.2">
      <c r="A260" s="101">
        <v>4</v>
      </c>
      <c r="B260" s="44" t="s">
        <v>61</v>
      </c>
      <c r="C260" s="44" t="s">
        <v>90</v>
      </c>
      <c r="D260" s="56"/>
      <c r="E260" s="27">
        <v>0</v>
      </c>
      <c r="F260" s="27"/>
      <c r="G260" s="27">
        <v>0</v>
      </c>
      <c r="H260" s="26"/>
      <c r="I260" s="26"/>
      <c r="J260" s="98"/>
    </row>
    <row r="261" spans="1:10" x14ac:dyDescent="0.2">
      <c r="A261" s="101">
        <v>5</v>
      </c>
      <c r="B261" s="44" t="s">
        <v>61</v>
      </c>
      <c r="C261" s="44" t="s">
        <v>90</v>
      </c>
      <c r="D261" s="56"/>
      <c r="E261" s="27">
        <v>0</v>
      </c>
      <c r="F261" s="27"/>
      <c r="G261" s="27">
        <v>0</v>
      </c>
      <c r="H261" s="26"/>
      <c r="I261" s="26"/>
      <c r="J261" s="98"/>
    </row>
    <row r="262" spans="1:10" x14ac:dyDescent="0.2">
      <c r="A262" s="310" t="s">
        <v>11</v>
      </c>
      <c r="B262" s="311"/>
      <c r="C262" s="70"/>
      <c r="D262" s="31"/>
      <c r="E262" s="32">
        <f>SUM(E257:E261)</f>
        <v>0</v>
      </c>
      <c r="F262" s="33"/>
      <c r="G262" s="32">
        <f>SUM(G257:G261)</f>
        <v>0</v>
      </c>
      <c r="H262" s="34"/>
      <c r="I262" s="33">
        <f>G262-E262</f>
        <v>0</v>
      </c>
      <c r="J262" s="99"/>
    </row>
    <row r="263" spans="1:10" ht="18" x14ac:dyDescent="0.25">
      <c r="A263" s="313" t="s">
        <v>14</v>
      </c>
      <c r="B263" s="314"/>
      <c r="C263" s="143"/>
      <c r="D263" s="122"/>
      <c r="E263" s="123">
        <f>SUM(E262,E255,E248,E241,E234)</f>
        <v>0</v>
      </c>
      <c r="F263" s="124"/>
      <c r="G263" s="123">
        <f>SUM(G262,G255,G248,G241,G234)</f>
        <v>0</v>
      </c>
      <c r="H263" s="125"/>
      <c r="I263" s="123">
        <f>G263-E263</f>
        <v>0</v>
      </c>
      <c r="J263" s="126"/>
    </row>
    <row r="264" spans="1:10" x14ac:dyDescent="0.2">
      <c r="A264" s="315" t="s">
        <v>15</v>
      </c>
      <c r="B264" s="316"/>
      <c r="C264" s="144"/>
      <c r="D264" s="46"/>
      <c r="E264" s="42">
        <f>E263/E271</f>
        <v>0</v>
      </c>
      <c r="F264" s="53"/>
      <c r="G264" s="42">
        <f>G270/G271</f>
        <v>0</v>
      </c>
      <c r="H264" s="54"/>
      <c r="I264" s="54"/>
      <c r="J264" s="111"/>
    </row>
    <row r="265" spans="1:10" x14ac:dyDescent="0.2">
      <c r="A265" s="304" t="s">
        <v>92</v>
      </c>
      <c r="B265" s="305"/>
      <c r="C265" s="305"/>
      <c r="D265" s="305"/>
      <c r="E265" s="305"/>
      <c r="F265" s="305"/>
      <c r="G265" s="305"/>
      <c r="H265" s="305"/>
      <c r="I265" s="305"/>
      <c r="J265" s="306"/>
    </row>
    <row r="266" spans="1:10" x14ac:dyDescent="0.2">
      <c r="A266" s="307"/>
      <c r="B266" s="308"/>
      <c r="C266" s="308"/>
      <c r="D266" s="308"/>
      <c r="E266" s="308"/>
      <c r="F266" s="308"/>
      <c r="G266" s="308"/>
      <c r="H266" s="308"/>
      <c r="I266" s="308"/>
      <c r="J266" s="309"/>
    </row>
    <row r="267" spans="1:10" ht="15.75" x14ac:dyDescent="0.25">
      <c r="A267" s="292" t="s">
        <v>7</v>
      </c>
      <c r="B267" s="293"/>
      <c r="C267" s="142"/>
      <c r="D267" s="127"/>
      <c r="E267" s="76">
        <f>SUM(E151)</f>
        <v>2090</v>
      </c>
      <c r="F267" s="127"/>
      <c r="G267" s="76">
        <f>SUM(G151)</f>
        <v>2090</v>
      </c>
      <c r="H267" s="128"/>
      <c r="I267" s="76">
        <f>G267-E267</f>
        <v>0</v>
      </c>
      <c r="J267" s="131"/>
    </row>
    <row r="268" spans="1:10" ht="15.75" x14ac:dyDescent="0.25">
      <c r="A268" s="292" t="s">
        <v>33</v>
      </c>
      <c r="B268" s="293"/>
      <c r="C268" s="142"/>
      <c r="D268" s="127"/>
      <c r="E268" s="76">
        <f>SUM(E189)</f>
        <v>286.90999999999997</v>
      </c>
      <c r="F268" s="127"/>
      <c r="G268" s="76">
        <f>SUM(G189)</f>
        <v>500</v>
      </c>
      <c r="H268" s="128"/>
      <c r="I268" s="76">
        <f>G268-E268</f>
        <v>213.09000000000003</v>
      </c>
      <c r="J268" s="131"/>
    </row>
    <row r="269" spans="1:10" ht="15.75" x14ac:dyDescent="0.25">
      <c r="A269" s="292" t="s">
        <v>5</v>
      </c>
      <c r="B269" s="293"/>
      <c r="C269" s="142"/>
      <c r="D269" s="127"/>
      <c r="E269" s="76">
        <f>SUM(E226)</f>
        <v>2838</v>
      </c>
      <c r="F269" s="132"/>
      <c r="G269" s="76">
        <f>SUM(G226)</f>
        <v>2500</v>
      </c>
      <c r="H269" s="133"/>
      <c r="I269" s="76">
        <f>G269-E269</f>
        <v>-338</v>
      </c>
      <c r="J269" s="131"/>
    </row>
    <row r="270" spans="1:10" ht="15.75" x14ac:dyDescent="0.25">
      <c r="A270" s="292" t="s">
        <v>6</v>
      </c>
      <c r="B270" s="293"/>
      <c r="C270" s="142"/>
      <c r="D270" s="127"/>
      <c r="E270" s="76">
        <f>SUM(E263)</f>
        <v>0</v>
      </c>
      <c r="F270" s="127"/>
      <c r="G270" s="76">
        <f>SUM(G263)</f>
        <v>0</v>
      </c>
      <c r="H270" s="128"/>
      <c r="I270" s="76">
        <f>G270-E270</f>
        <v>0</v>
      </c>
      <c r="J270" s="131"/>
    </row>
    <row r="271" spans="1:10" ht="18" x14ac:dyDescent="0.25">
      <c r="A271" s="294" t="s">
        <v>64</v>
      </c>
      <c r="B271" s="295"/>
      <c r="C271" s="296"/>
      <c r="D271" s="47"/>
      <c r="E271" s="47">
        <f>SUM(E267:E270)</f>
        <v>5214.91</v>
      </c>
      <c r="F271" s="47"/>
      <c r="G271" s="47">
        <f>SUM(G267:G270)</f>
        <v>5090</v>
      </c>
      <c r="H271" s="48"/>
      <c r="I271" s="47">
        <f>I267+I268+I269+I270</f>
        <v>-124.90999999999997</v>
      </c>
      <c r="J271" s="82"/>
    </row>
    <row r="272" spans="1:10" ht="15.75" x14ac:dyDescent="0.25">
      <c r="A272" s="297" t="s">
        <v>93</v>
      </c>
      <c r="B272" s="295"/>
      <c r="C272" s="296"/>
      <c r="D272" s="49"/>
      <c r="E272" s="50">
        <f>E271*0.2</f>
        <v>1042.982</v>
      </c>
      <c r="F272" s="51"/>
      <c r="G272" s="50">
        <f>G271*0.2</f>
        <v>1018</v>
      </c>
      <c r="H272" s="52"/>
      <c r="I272" s="50">
        <f>G272-E272</f>
        <v>-24.981999999999971</v>
      </c>
      <c r="J272" s="83"/>
    </row>
    <row r="273" spans="1:10" ht="16.5" thickBot="1" x14ac:dyDescent="0.3">
      <c r="A273" s="298" t="s">
        <v>94</v>
      </c>
      <c r="B273" s="299"/>
      <c r="C273" s="291"/>
      <c r="D273" s="84"/>
      <c r="E273" s="85">
        <f>E271*0.8</f>
        <v>4171.9279999999999</v>
      </c>
      <c r="F273" s="86"/>
      <c r="G273" s="85">
        <f>G271*0.8</f>
        <v>4072</v>
      </c>
      <c r="H273" s="87"/>
      <c r="I273" s="85">
        <f>G273-E273</f>
        <v>-99.927999999999884</v>
      </c>
      <c r="J273" s="88"/>
    </row>
    <row r="274" spans="1:10" x14ac:dyDescent="0.2">
      <c r="A274" s="119"/>
      <c r="B274" s="120"/>
      <c r="C274" s="120"/>
      <c r="D274" s="120"/>
      <c r="E274" s="120"/>
      <c r="F274" s="120"/>
      <c r="G274" s="120"/>
      <c r="H274" s="120"/>
      <c r="I274" s="120"/>
      <c r="J274" s="121"/>
    </row>
    <row r="275" spans="1:10" x14ac:dyDescent="0.2">
      <c r="A275" s="300" t="s">
        <v>8</v>
      </c>
      <c r="B275" s="301"/>
      <c r="C275" s="73"/>
      <c r="D275" s="74"/>
      <c r="E275" s="74"/>
      <c r="F275" s="75"/>
      <c r="G275" s="75"/>
      <c r="H275" s="75"/>
      <c r="I275" s="75"/>
      <c r="J275" s="81"/>
    </row>
    <row r="276" spans="1:10" x14ac:dyDescent="0.2">
      <c r="A276" s="302" t="s">
        <v>1</v>
      </c>
      <c r="B276" s="303"/>
      <c r="C276" s="141"/>
      <c r="D276" s="79"/>
      <c r="E276" s="80">
        <v>0</v>
      </c>
      <c r="F276" s="80"/>
      <c r="G276" s="80">
        <v>0</v>
      </c>
      <c r="H276" s="79"/>
      <c r="I276" s="79"/>
      <c r="J276" s="112"/>
    </row>
    <row r="277" spans="1:10" x14ac:dyDescent="0.2">
      <c r="A277" s="302" t="s">
        <v>2</v>
      </c>
      <c r="B277" s="303"/>
      <c r="C277" s="141"/>
      <c r="D277" s="79"/>
      <c r="E277" s="80">
        <v>0</v>
      </c>
      <c r="F277" s="80"/>
      <c r="G277" s="80">
        <v>0</v>
      </c>
      <c r="H277" s="79"/>
      <c r="I277" s="79"/>
      <c r="J277" s="112"/>
    </row>
    <row r="278" spans="1:10" x14ac:dyDescent="0.2">
      <c r="A278" s="288" t="s">
        <v>3</v>
      </c>
      <c r="B278" s="289"/>
      <c r="C278" s="140"/>
      <c r="D278" s="79"/>
      <c r="E278" s="80">
        <v>0</v>
      </c>
      <c r="F278" s="80"/>
      <c r="G278" s="80">
        <v>0</v>
      </c>
      <c r="H278" s="79"/>
      <c r="I278" s="79"/>
      <c r="J278" s="112"/>
    </row>
    <row r="279" spans="1:10" x14ac:dyDescent="0.2">
      <c r="A279" s="288" t="s">
        <v>4</v>
      </c>
      <c r="B279" s="289"/>
      <c r="C279" s="140"/>
      <c r="D279" s="79"/>
      <c r="E279" s="80">
        <v>0</v>
      </c>
      <c r="F279" s="80"/>
      <c r="G279" s="80">
        <v>0</v>
      </c>
      <c r="H279" s="79"/>
      <c r="I279" s="79"/>
      <c r="J279" s="112"/>
    </row>
    <row r="280" spans="1:10" ht="16.5" thickBot="1" x14ac:dyDescent="0.3">
      <c r="A280" s="290" t="s">
        <v>20</v>
      </c>
      <c r="B280" s="291"/>
      <c r="C280" s="113"/>
      <c r="D280" s="114"/>
      <c r="E280" s="115">
        <f>SUM(E276:E279)</f>
        <v>0</v>
      </c>
      <c r="F280" s="116"/>
      <c r="G280" s="115">
        <f>SUM(G276:G279)</f>
        <v>0</v>
      </c>
      <c r="H280" s="117"/>
      <c r="I280" s="115">
        <f>G280-E280</f>
        <v>0</v>
      </c>
      <c r="J280" s="118"/>
    </row>
  </sheetData>
  <mergeCells count="100">
    <mergeCell ref="A1:J1"/>
    <mergeCell ref="A2:J2"/>
    <mergeCell ref="A3:B3"/>
    <mergeCell ref="D3:J3"/>
    <mergeCell ref="A4:B4"/>
    <mergeCell ref="D4:J4"/>
    <mergeCell ref="A5:J5"/>
    <mergeCell ref="A6:B6"/>
    <mergeCell ref="A7:B7"/>
    <mergeCell ref="A8:B8"/>
    <mergeCell ref="A18:B18"/>
    <mergeCell ref="A19:B19"/>
    <mergeCell ref="A30:B30"/>
    <mergeCell ref="A31:B31"/>
    <mergeCell ref="A42:B42"/>
    <mergeCell ref="A43:B43"/>
    <mergeCell ref="A54:B54"/>
    <mergeCell ref="A55:B55"/>
    <mergeCell ref="A66:B66"/>
    <mergeCell ref="A67:B67"/>
    <mergeCell ref="A68:B68"/>
    <mergeCell ref="A69:B69"/>
    <mergeCell ref="A75:B75"/>
    <mergeCell ref="A76:B76"/>
    <mergeCell ref="A82:B82"/>
    <mergeCell ref="A83:B83"/>
    <mergeCell ref="A89:B89"/>
    <mergeCell ref="A90:B90"/>
    <mergeCell ref="A96:B96"/>
    <mergeCell ref="A97:B97"/>
    <mergeCell ref="A103:B103"/>
    <mergeCell ref="A104:B104"/>
    <mergeCell ref="A105:C105"/>
    <mergeCell ref="A106:B106"/>
    <mergeCell ref="A112:B112"/>
    <mergeCell ref="A113:B113"/>
    <mergeCell ref="A119:B119"/>
    <mergeCell ref="A120:B120"/>
    <mergeCell ref="A126:B126"/>
    <mergeCell ref="A127:B127"/>
    <mergeCell ref="A133:B133"/>
    <mergeCell ref="A134:B134"/>
    <mergeCell ref="A140:B140"/>
    <mergeCell ref="A141:B141"/>
    <mergeCell ref="A142:C142"/>
    <mergeCell ref="A143:B143"/>
    <mergeCell ref="A149:B149"/>
    <mergeCell ref="A150:B150"/>
    <mergeCell ref="A151:B151"/>
    <mergeCell ref="A152:C152"/>
    <mergeCell ref="A153:B153"/>
    <mergeCell ref="A159:B159"/>
    <mergeCell ref="A160:B160"/>
    <mergeCell ref="A166:B166"/>
    <mergeCell ref="A167:B167"/>
    <mergeCell ref="A174:B174"/>
    <mergeCell ref="A175:B175"/>
    <mergeCell ref="A181:B181"/>
    <mergeCell ref="A182:B182"/>
    <mergeCell ref="A188:B188"/>
    <mergeCell ref="A189:C189"/>
    <mergeCell ref="A190:C190"/>
    <mergeCell ref="A191:B191"/>
    <mergeCell ref="A197:B197"/>
    <mergeCell ref="A198:B198"/>
    <mergeCell ref="A204:B204"/>
    <mergeCell ref="A205:B205"/>
    <mergeCell ref="A211:B211"/>
    <mergeCell ref="A212:B212"/>
    <mergeCell ref="A218:B218"/>
    <mergeCell ref="A219:B219"/>
    <mergeCell ref="A225:B225"/>
    <mergeCell ref="A226:B226"/>
    <mergeCell ref="A227:B227"/>
    <mergeCell ref="A228:B228"/>
    <mergeCell ref="A234:B234"/>
    <mergeCell ref="A235:B235"/>
    <mergeCell ref="A241:B241"/>
    <mergeCell ref="A242:B242"/>
    <mergeCell ref="A248:B248"/>
    <mergeCell ref="A249:B249"/>
    <mergeCell ref="A255:B255"/>
    <mergeCell ref="A256:B256"/>
    <mergeCell ref="A262:B262"/>
    <mergeCell ref="A263:B263"/>
    <mergeCell ref="A264:B264"/>
    <mergeCell ref="A265:J266"/>
    <mergeCell ref="A267:B267"/>
    <mergeCell ref="A268:B268"/>
    <mergeCell ref="A269:B269"/>
    <mergeCell ref="A277:B277"/>
    <mergeCell ref="A278:B278"/>
    <mergeCell ref="A279:B279"/>
    <mergeCell ref="A280:B280"/>
    <mergeCell ref="A270:B270"/>
    <mergeCell ref="A271:C271"/>
    <mergeCell ref="A272:C272"/>
    <mergeCell ref="A273:C273"/>
    <mergeCell ref="A275:B275"/>
    <mergeCell ref="A276:B27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ul13"/>
  <dimension ref="A1"/>
  <sheetViews>
    <sheetView workbookViewId="0">
      <selection activeCell="R21" sqref="R21"/>
    </sheetView>
  </sheetViews>
  <sheetFormatPr defaultColWidth="8.85546875"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1"/>
  <dimension ref="A1:AFO1216"/>
  <sheetViews>
    <sheetView tabSelected="1" zoomScale="80" zoomScaleNormal="80" workbookViewId="0">
      <pane ySplit="5" topLeftCell="A6" activePane="bottomLeft" state="frozen"/>
      <selection pane="bottomLeft" activeCell="I12" sqref="I12"/>
    </sheetView>
  </sheetViews>
  <sheetFormatPr defaultColWidth="8.85546875" defaultRowHeight="15" x14ac:dyDescent="0.2"/>
  <cols>
    <col min="1" max="1" width="79.28515625" style="178" customWidth="1"/>
    <col min="2" max="2" width="24.140625" customWidth="1"/>
    <col min="3" max="3" width="15.5703125" customWidth="1"/>
    <col min="4" max="4" width="36.85546875" style="203" customWidth="1"/>
    <col min="5" max="5" width="33.42578125" style="164" customWidth="1"/>
    <col min="6" max="6" width="14" style="164" customWidth="1"/>
    <col min="7" max="7" width="42.140625" customWidth="1"/>
  </cols>
  <sheetData>
    <row r="1" spans="1:7" ht="30" customHeight="1" x14ac:dyDescent="0.25">
      <c r="A1" s="356" t="s">
        <v>171</v>
      </c>
      <c r="B1" s="26" t="s">
        <v>363</v>
      </c>
    </row>
    <row r="2" spans="1:7" ht="15.75" x14ac:dyDescent="0.25">
      <c r="A2" s="404" t="s">
        <v>73</v>
      </c>
      <c r="B2" s="405" t="s">
        <v>139</v>
      </c>
    </row>
    <row r="3" spans="1:7" ht="15.75" x14ac:dyDescent="0.25">
      <c r="A3" s="359" t="s">
        <v>74</v>
      </c>
      <c r="B3" s="406" t="s">
        <v>139</v>
      </c>
    </row>
    <row r="4" spans="1:7" x14ac:dyDescent="0.2">
      <c r="A4"/>
      <c r="B4" s="174"/>
    </row>
    <row r="5" spans="1:7" s="250" customFormat="1" ht="45.95" customHeight="1" x14ac:dyDescent="0.3">
      <c r="A5" s="407" t="s">
        <v>172</v>
      </c>
      <c r="B5" s="450" t="s">
        <v>368</v>
      </c>
      <c r="C5" s="407" t="s">
        <v>369</v>
      </c>
      <c r="D5" s="407" t="s">
        <v>365</v>
      </c>
      <c r="E5" s="407" t="s">
        <v>158</v>
      </c>
      <c r="F5" s="407" t="s">
        <v>9</v>
      </c>
      <c r="G5" s="407" t="s">
        <v>145</v>
      </c>
    </row>
    <row r="6" spans="1:7" ht="21" x14ac:dyDescent="0.35">
      <c r="A6" s="408" t="s">
        <v>300</v>
      </c>
      <c r="B6" s="409"/>
      <c r="C6" s="409"/>
      <c r="D6" s="194"/>
      <c r="E6" s="410"/>
      <c r="F6" s="410"/>
      <c r="G6" s="409"/>
    </row>
    <row r="7" spans="1:7" ht="18.75" x14ac:dyDescent="0.3">
      <c r="A7" s="231" t="s">
        <v>323</v>
      </c>
      <c r="B7" s="231"/>
      <c r="C7" s="231" t="s">
        <v>161</v>
      </c>
      <c r="D7" s="194">
        <v>0</v>
      </c>
      <c r="E7" s="194">
        <v>0</v>
      </c>
      <c r="F7" s="410"/>
      <c r="G7" s="409"/>
    </row>
    <row r="8" spans="1:7" ht="18.75" x14ac:dyDescent="0.3">
      <c r="A8" s="231" t="s">
        <v>323</v>
      </c>
      <c r="B8" s="231" t="s">
        <v>362</v>
      </c>
      <c r="C8" s="231" t="s">
        <v>161</v>
      </c>
      <c r="D8" s="194">
        <v>0</v>
      </c>
      <c r="E8" s="194">
        <v>0</v>
      </c>
      <c r="F8" s="410"/>
      <c r="G8" s="409"/>
    </row>
    <row r="9" spans="1:7" ht="18.75" x14ac:dyDescent="0.3">
      <c r="A9" s="181" t="s">
        <v>227</v>
      </c>
      <c r="B9" s="231"/>
      <c r="C9" s="231"/>
      <c r="D9" s="195">
        <f>SUM(D7:D8)</f>
        <v>0</v>
      </c>
      <c r="E9" s="195">
        <f>SUM(E7:E8)</f>
        <v>0</v>
      </c>
      <c r="F9" s="410"/>
      <c r="G9" s="409"/>
    </row>
    <row r="10" spans="1:7" ht="18.75" x14ac:dyDescent="0.3">
      <c r="A10" s="182" t="s">
        <v>181</v>
      </c>
      <c r="B10" s="231" t="s">
        <v>302</v>
      </c>
      <c r="C10" s="231"/>
      <c r="D10" s="195">
        <f>D9*0%</f>
        <v>0</v>
      </c>
      <c r="E10" s="195">
        <f>E9*0%</f>
        <v>0</v>
      </c>
      <c r="F10" s="410"/>
      <c r="G10" s="409"/>
    </row>
    <row r="11" spans="1:7" ht="18.75" x14ac:dyDescent="0.3">
      <c r="A11" s="411" t="s">
        <v>301</v>
      </c>
      <c r="B11" s="239"/>
      <c r="C11" s="239"/>
      <c r="D11" s="412">
        <f>D9+D10</f>
        <v>0</v>
      </c>
      <c r="E11" s="412">
        <f>E9+E10</f>
        <v>0</v>
      </c>
      <c r="F11" s="412">
        <f>E11-D11</f>
        <v>0</v>
      </c>
      <c r="G11" s="411"/>
    </row>
    <row r="12" spans="1:7" ht="21" x14ac:dyDescent="0.35">
      <c r="A12" s="413" t="s">
        <v>228</v>
      </c>
      <c r="B12" s="229"/>
      <c r="C12" s="229"/>
      <c r="D12" s="196"/>
      <c r="E12" s="253"/>
      <c r="F12" s="253"/>
      <c r="G12" s="183"/>
    </row>
    <row r="13" spans="1:7" ht="18.75" x14ac:dyDescent="0.3">
      <c r="A13" s="183" t="s">
        <v>173</v>
      </c>
      <c r="B13" s="229"/>
      <c r="C13" s="229"/>
      <c r="D13" s="196"/>
      <c r="E13" s="253"/>
      <c r="F13" s="253"/>
      <c r="G13" s="183"/>
    </row>
    <row r="14" spans="1:7" ht="18.75" x14ac:dyDescent="0.3">
      <c r="A14" s="229" t="s">
        <v>323</v>
      </c>
      <c r="B14" s="229"/>
      <c r="C14" s="229" t="s">
        <v>161</v>
      </c>
      <c r="D14" s="196">
        <v>0</v>
      </c>
      <c r="E14" s="196">
        <v>0</v>
      </c>
      <c r="F14" s="253"/>
      <c r="G14" s="183"/>
    </row>
    <row r="15" spans="1:7" ht="18.75" x14ac:dyDescent="0.3">
      <c r="A15" s="229" t="s">
        <v>323</v>
      </c>
      <c r="B15" s="229"/>
      <c r="C15" s="229" t="s">
        <v>161</v>
      </c>
      <c r="D15" s="196">
        <v>0</v>
      </c>
      <c r="E15" s="196">
        <v>0</v>
      </c>
      <c r="F15" s="253"/>
      <c r="G15" s="183"/>
    </row>
    <row r="16" spans="1:7" ht="18.75" x14ac:dyDescent="0.3">
      <c r="A16" s="414" t="s">
        <v>229</v>
      </c>
      <c r="B16" s="229"/>
      <c r="C16" s="229"/>
      <c r="D16" s="197">
        <f>SUM(D14:D15)</f>
        <v>0</v>
      </c>
      <c r="E16" s="197">
        <f>SUM(E14:E15)</f>
        <v>0</v>
      </c>
      <c r="F16" s="254">
        <f>E16-D16</f>
        <v>0</v>
      </c>
      <c r="G16" s="183"/>
    </row>
    <row r="17" spans="1:7" ht="18.75" x14ac:dyDescent="0.3">
      <c r="A17" s="183" t="s">
        <v>174</v>
      </c>
      <c r="B17" s="229"/>
      <c r="C17" s="229"/>
      <c r="D17" s="196"/>
      <c r="E17" s="253"/>
      <c r="F17" s="253"/>
      <c r="G17" s="183"/>
    </row>
    <row r="18" spans="1:7" ht="18.75" x14ac:dyDescent="0.3">
      <c r="A18" s="229" t="s">
        <v>323</v>
      </c>
      <c r="B18" s="229"/>
      <c r="C18" s="229" t="s">
        <v>161</v>
      </c>
      <c r="D18" s="196">
        <v>0</v>
      </c>
      <c r="E18" s="196">
        <v>0</v>
      </c>
      <c r="F18" s="253"/>
      <c r="G18" s="183"/>
    </row>
    <row r="19" spans="1:7" ht="18.75" x14ac:dyDescent="0.3">
      <c r="A19" s="229" t="s">
        <v>323</v>
      </c>
      <c r="B19" s="229"/>
      <c r="C19" s="229" t="s">
        <v>161</v>
      </c>
      <c r="D19" s="196">
        <v>0</v>
      </c>
      <c r="E19" s="196">
        <v>0</v>
      </c>
      <c r="F19" s="253"/>
      <c r="G19" s="183"/>
    </row>
    <row r="20" spans="1:7" ht="18.75" x14ac:dyDescent="0.3">
      <c r="A20" s="414" t="s">
        <v>230</v>
      </c>
      <c r="B20" s="229"/>
      <c r="C20" s="229"/>
      <c r="D20" s="197">
        <f>SUM(D18:D19)</f>
        <v>0</v>
      </c>
      <c r="E20" s="197">
        <f>SUM(E18:E19)</f>
        <v>0</v>
      </c>
      <c r="F20" s="254">
        <f>E20-D20</f>
        <v>0</v>
      </c>
      <c r="G20" s="183"/>
    </row>
    <row r="21" spans="1:7" ht="18.75" x14ac:dyDescent="0.3">
      <c r="A21" s="183" t="s">
        <v>175</v>
      </c>
      <c r="B21" s="229"/>
      <c r="C21" s="229"/>
      <c r="D21" s="197"/>
      <c r="E21" s="253"/>
      <c r="F21" s="253"/>
      <c r="G21" s="183"/>
    </row>
    <row r="22" spans="1:7" ht="18.75" x14ac:dyDescent="0.3">
      <c r="A22" s="229" t="s">
        <v>323</v>
      </c>
      <c r="B22" s="229"/>
      <c r="C22" s="229" t="s">
        <v>161</v>
      </c>
      <c r="D22" s="196">
        <v>0</v>
      </c>
      <c r="E22" s="196">
        <v>0</v>
      </c>
      <c r="F22" s="253"/>
      <c r="G22" s="183"/>
    </row>
    <row r="23" spans="1:7" ht="18.75" x14ac:dyDescent="0.3">
      <c r="A23" s="229" t="s">
        <v>323</v>
      </c>
      <c r="B23" s="229"/>
      <c r="C23" s="229" t="s">
        <v>161</v>
      </c>
      <c r="D23" s="196">
        <v>0</v>
      </c>
      <c r="E23" s="196">
        <v>0</v>
      </c>
      <c r="F23" s="253"/>
      <c r="G23" s="183"/>
    </row>
    <row r="24" spans="1:7" ht="18.75" x14ac:dyDescent="0.3">
      <c r="A24" s="414" t="s">
        <v>231</v>
      </c>
      <c r="B24" s="229"/>
      <c r="C24" s="229"/>
      <c r="D24" s="197">
        <f>SUM(D22:D23)</f>
        <v>0</v>
      </c>
      <c r="E24" s="197">
        <f>SUM(E22:E23)</f>
        <v>0</v>
      </c>
      <c r="F24" s="254">
        <f>E24-D24</f>
        <v>0</v>
      </c>
      <c r="G24" s="183"/>
    </row>
    <row r="25" spans="1:7" ht="18.75" x14ac:dyDescent="0.3">
      <c r="A25" s="183" t="s">
        <v>176</v>
      </c>
      <c r="B25" s="229"/>
      <c r="C25" s="229"/>
      <c r="D25" s="197"/>
      <c r="E25" s="253"/>
      <c r="F25" s="253"/>
      <c r="G25" s="183"/>
    </row>
    <row r="26" spans="1:7" ht="18.75" x14ac:dyDescent="0.3">
      <c r="A26" s="229" t="s">
        <v>323</v>
      </c>
      <c r="B26" s="229"/>
      <c r="C26" s="229" t="s">
        <v>161</v>
      </c>
      <c r="D26" s="196">
        <v>0</v>
      </c>
      <c r="E26" s="196">
        <v>0</v>
      </c>
      <c r="F26" s="253"/>
      <c r="G26" s="183"/>
    </row>
    <row r="27" spans="1:7" ht="18.75" x14ac:dyDescent="0.3">
      <c r="A27" s="229" t="s">
        <v>323</v>
      </c>
      <c r="B27" s="229"/>
      <c r="C27" s="229" t="s">
        <v>161</v>
      </c>
      <c r="D27" s="196">
        <v>0</v>
      </c>
      <c r="E27" s="196">
        <v>0</v>
      </c>
      <c r="F27" s="253"/>
      <c r="G27" s="183"/>
    </row>
    <row r="28" spans="1:7" ht="18.75" x14ac:dyDescent="0.3">
      <c r="A28" s="414" t="s">
        <v>232</v>
      </c>
      <c r="B28" s="229"/>
      <c r="C28" s="229"/>
      <c r="D28" s="197">
        <f>SUM(D26:D27)</f>
        <v>0</v>
      </c>
      <c r="E28" s="197">
        <f>SUM(E26:E27)</f>
        <v>0</v>
      </c>
      <c r="F28" s="254">
        <f>E28-D28</f>
        <v>0</v>
      </c>
      <c r="G28" s="183"/>
    </row>
    <row r="29" spans="1:7" s="155" customFormat="1" ht="18.75" x14ac:dyDescent="0.3">
      <c r="A29" s="183" t="s">
        <v>177</v>
      </c>
      <c r="B29" s="229"/>
      <c r="C29" s="229"/>
      <c r="D29" s="197"/>
      <c r="E29" s="253"/>
      <c r="F29" s="253"/>
      <c r="G29" s="183"/>
    </row>
    <row r="30" spans="1:7" s="155" customFormat="1" ht="18.75" x14ac:dyDescent="0.3">
      <c r="A30" s="229" t="s">
        <v>323</v>
      </c>
      <c r="B30" s="229"/>
      <c r="C30" s="229" t="s">
        <v>161</v>
      </c>
      <c r="D30" s="196">
        <v>0</v>
      </c>
      <c r="E30" s="253">
        <v>0</v>
      </c>
      <c r="F30" s="253"/>
      <c r="G30" s="183"/>
    </row>
    <row r="31" spans="1:7" ht="18.75" x14ac:dyDescent="0.3">
      <c r="A31" s="229" t="s">
        <v>323</v>
      </c>
      <c r="B31" s="229"/>
      <c r="C31" s="229" t="s">
        <v>161</v>
      </c>
      <c r="D31" s="196">
        <v>0</v>
      </c>
      <c r="E31" s="196">
        <v>0</v>
      </c>
      <c r="F31" s="253"/>
      <c r="G31" s="183"/>
    </row>
    <row r="32" spans="1:7" ht="18.75" x14ac:dyDescent="0.3">
      <c r="A32" s="414" t="s">
        <v>233</v>
      </c>
      <c r="B32" s="229"/>
      <c r="C32" s="229"/>
      <c r="D32" s="197">
        <f>SUM(D30:D31)</f>
        <v>0</v>
      </c>
      <c r="E32" s="197">
        <f>SUM(E30:E31)</f>
        <v>0</v>
      </c>
      <c r="F32" s="254">
        <f>E32-D32</f>
        <v>0</v>
      </c>
      <c r="G32" s="183"/>
    </row>
    <row r="33" spans="1:7" s="252" customFormat="1" ht="18.75" x14ac:dyDescent="0.3">
      <c r="A33" s="411" t="s">
        <v>178</v>
      </c>
      <c r="B33" s="251"/>
      <c r="C33" s="251"/>
      <c r="D33" s="415">
        <f>D16+D20+D24+D28+D32</f>
        <v>0</v>
      </c>
      <c r="E33" s="415">
        <f>E16+E20+E24+E28+E32</f>
        <v>0</v>
      </c>
      <c r="F33" s="416">
        <f>E33-D33</f>
        <v>0</v>
      </c>
      <c r="G33" s="411"/>
    </row>
    <row r="34" spans="1:7" ht="21" x14ac:dyDescent="0.35">
      <c r="A34" s="417" t="s">
        <v>179</v>
      </c>
      <c r="B34" s="230"/>
      <c r="C34" s="230"/>
      <c r="D34" s="198"/>
      <c r="E34" s="255"/>
      <c r="F34" s="255"/>
      <c r="G34" s="185"/>
    </row>
    <row r="35" spans="1:7" s="155" customFormat="1" ht="18.75" x14ac:dyDescent="0.3">
      <c r="A35" s="185" t="s">
        <v>180</v>
      </c>
      <c r="B35" s="230"/>
      <c r="C35" s="230"/>
      <c r="D35" s="198"/>
      <c r="E35" s="255"/>
      <c r="F35" s="255"/>
      <c r="G35" s="185"/>
    </row>
    <row r="36" spans="1:7" ht="18.75" x14ac:dyDescent="0.3">
      <c r="A36" s="230" t="s">
        <v>323</v>
      </c>
      <c r="B36" s="230"/>
      <c r="C36" s="230" t="s">
        <v>161</v>
      </c>
      <c r="D36" s="198">
        <v>0</v>
      </c>
      <c r="E36" s="198">
        <v>0</v>
      </c>
      <c r="F36" s="255"/>
      <c r="G36" s="185"/>
    </row>
    <row r="37" spans="1:7" ht="18.75" x14ac:dyDescent="0.3">
      <c r="A37" s="230" t="s">
        <v>323</v>
      </c>
      <c r="B37" s="230"/>
      <c r="C37" s="230" t="s">
        <v>161</v>
      </c>
      <c r="D37" s="198">
        <v>0</v>
      </c>
      <c r="E37" s="198">
        <v>0</v>
      </c>
      <c r="F37" s="255"/>
      <c r="G37" s="185"/>
    </row>
    <row r="38" spans="1:7" ht="18.75" x14ac:dyDescent="0.3">
      <c r="A38" s="186" t="s">
        <v>234</v>
      </c>
      <c r="B38" s="230"/>
      <c r="C38" s="230"/>
      <c r="D38" s="199">
        <f>SUM(D36:D37)</f>
        <v>0</v>
      </c>
      <c r="E38" s="199">
        <f>SUM(E36:E37)</f>
        <v>0</v>
      </c>
      <c r="F38" s="256">
        <f>E38-D38</f>
        <v>0</v>
      </c>
      <c r="G38" s="185"/>
    </row>
    <row r="39" spans="1:7" ht="18.75" x14ac:dyDescent="0.3">
      <c r="A39" s="187" t="s">
        <v>181</v>
      </c>
      <c r="B39" s="230" t="s">
        <v>299</v>
      </c>
      <c r="C39" s="230"/>
      <c r="D39" s="199">
        <f>D38*0%</f>
        <v>0</v>
      </c>
      <c r="E39" s="199">
        <f>E38*0%</f>
        <v>0</v>
      </c>
      <c r="F39" s="199">
        <f>E39-D39</f>
        <v>0</v>
      </c>
      <c r="G39" s="185"/>
    </row>
    <row r="40" spans="1:7" ht="18.75" x14ac:dyDescent="0.3">
      <c r="A40" s="418" t="s">
        <v>235</v>
      </c>
      <c r="B40" s="240"/>
      <c r="C40" s="240"/>
      <c r="D40" s="419">
        <f>D38+D39</f>
        <v>0</v>
      </c>
      <c r="E40" s="419">
        <f>E38+E39</f>
        <v>0</v>
      </c>
      <c r="F40" s="420">
        <f>E40-D40</f>
        <v>0</v>
      </c>
      <c r="G40" s="418"/>
    </row>
    <row r="41" spans="1:7" s="155" customFormat="1" ht="18.75" x14ac:dyDescent="0.3">
      <c r="A41" s="185" t="s">
        <v>236</v>
      </c>
      <c r="B41" s="230"/>
      <c r="C41" s="230"/>
      <c r="D41" s="198"/>
      <c r="E41" s="255"/>
      <c r="F41" s="255"/>
      <c r="G41" s="185"/>
    </row>
    <row r="42" spans="1:7" s="155" customFormat="1" ht="18.75" x14ac:dyDescent="0.3">
      <c r="A42" s="230" t="s">
        <v>323</v>
      </c>
      <c r="B42" s="230"/>
      <c r="C42" s="230" t="s">
        <v>161</v>
      </c>
      <c r="D42" s="198">
        <v>0</v>
      </c>
      <c r="E42" s="198">
        <v>0</v>
      </c>
      <c r="F42" s="255"/>
      <c r="G42" s="185"/>
    </row>
    <row r="43" spans="1:7" ht="18.75" x14ac:dyDescent="0.3">
      <c r="A43" s="230" t="s">
        <v>323</v>
      </c>
      <c r="B43" s="230"/>
      <c r="C43" s="230" t="s">
        <v>161</v>
      </c>
      <c r="D43" s="198">
        <v>0</v>
      </c>
      <c r="E43" s="198">
        <v>0</v>
      </c>
      <c r="F43" s="255"/>
      <c r="G43" s="185"/>
    </row>
    <row r="44" spans="1:7" ht="18.75" x14ac:dyDescent="0.3">
      <c r="A44" s="186" t="s">
        <v>237</v>
      </c>
      <c r="B44" s="230"/>
      <c r="C44" s="230"/>
      <c r="D44" s="199">
        <f>SUM(D42:D43)</f>
        <v>0</v>
      </c>
      <c r="E44" s="199">
        <f>SUM(E42:E43)</f>
        <v>0</v>
      </c>
      <c r="F44" s="256">
        <f>E44-D44</f>
        <v>0</v>
      </c>
      <c r="G44" s="185"/>
    </row>
    <row r="45" spans="1:7" ht="18.75" x14ac:dyDescent="0.3">
      <c r="A45" s="187" t="s">
        <v>181</v>
      </c>
      <c r="B45" s="230" t="s">
        <v>299</v>
      </c>
      <c r="C45" s="230"/>
      <c r="D45" s="199">
        <f>D44*0%</f>
        <v>0</v>
      </c>
      <c r="E45" s="199">
        <f>E44*0%</f>
        <v>0</v>
      </c>
      <c r="F45" s="255"/>
      <c r="G45" s="185"/>
    </row>
    <row r="46" spans="1:7" ht="18.75" x14ac:dyDescent="0.3">
      <c r="A46" s="418" t="s">
        <v>238</v>
      </c>
      <c r="B46" s="240"/>
      <c r="C46" s="240"/>
      <c r="D46" s="419">
        <f>D45+D44</f>
        <v>0</v>
      </c>
      <c r="E46" s="419">
        <f>E45+E44</f>
        <v>0</v>
      </c>
      <c r="F46" s="420">
        <f>E46-D46</f>
        <v>0</v>
      </c>
      <c r="G46" s="418"/>
    </row>
    <row r="47" spans="1:7" s="155" customFormat="1" ht="18.75" x14ac:dyDescent="0.3">
      <c r="A47" s="185" t="s">
        <v>239</v>
      </c>
      <c r="B47" s="230"/>
      <c r="C47" s="230"/>
      <c r="D47" s="198"/>
      <c r="E47" s="255"/>
      <c r="F47" s="255"/>
      <c r="G47" s="185"/>
    </row>
    <row r="48" spans="1:7" s="155" customFormat="1" ht="18.75" x14ac:dyDescent="0.3">
      <c r="A48" s="230" t="s">
        <v>323</v>
      </c>
      <c r="B48" s="230"/>
      <c r="C48" s="230" t="s">
        <v>161</v>
      </c>
      <c r="D48" s="198">
        <v>0</v>
      </c>
      <c r="E48" s="198">
        <v>0</v>
      </c>
      <c r="F48" s="255"/>
      <c r="G48" s="185"/>
    </row>
    <row r="49" spans="1:847" s="156" customFormat="1" ht="18.75" x14ac:dyDescent="0.3">
      <c r="A49" s="230" t="s">
        <v>323</v>
      </c>
      <c r="B49" s="230"/>
      <c r="C49" s="230" t="s">
        <v>161</v>
      </c>
      <c r="D49" s="198">
        <v>0</v>
      </c>
      <c r="E49" s="198">
        <v>0</v>
      </c>
      <c r="F49" s="255"/>
      <c r="G49" s="185"/>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row>
    <row r="50" spans="1:847" s="156" customFormat="1" ht="18.75" x14ac:dyDescent="0.3">
      <c r="A50" s="186" t="s">
        <v>240</v>
      </c>
      <c r="B50" s="230"/>
      <c r="C50" s="230"/>
      <c r="D50" s="199">
        <f>SUM(D48:D49)</f>
        <v>0</v>
      </c>
      <c r="E50" s="199">
        <f>SUM(E48:E49)</f>
        <v>0</v>
      </c>
      <c r="F50" s="256">
        <f>E50-D50</f>
        <v>0</v>
      </c>
      <c r="G50" s="185"/>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row>
    <row r="51" spans="1:847" ht="18.75" x14ac:dyDescent="0.3">
      <c r="A51" s="187" t="s">
        <v>181</v>
      </c>
      <c r="B51" s="230" t="s">
        <v>299</v>
      </c>
      <c r="C51" s="230"/>
      <c r="D51" s="199">
        <f>D50*0%</f>
        <v>0</v>
      </c>
      <c r="E51" s="199">
        <f>E50*0%</f>
        <v>0</v>
      </c>
      <c r="F51" s="255"/>
      <c r="G51" s="185"/>
    </row>
    <row r="52" spans="1:847" ht="18.75" x14ac:dyDescent="0.3">
      <c r="A52" s="418" t="s">
        <v>241</v>
      </c>
      <c r="B52" s="240"/>
      <c r="C52" s="240"/>
      <c r="D52" s="419">
        <f>D51+D50</f>
        <v>0</v>
      </c>
      <c r="E52" s="419">
        <f>E51+E50</f>
        <v>0</v>
      </c>
      <c r="F52" s="420">
        <f>E52-D52</f>
        <v>0</v>
      </c>
      <c r="G52" s="418"/>
    </row>
    <row r="53" spans="1:847" ht="18.75" x14ac:dyDescent="0.3">
      <c r="A53" s="411" t="s">
        <v>242</v>
      </c>
      <c r="B53" s="239"/>
      <c r="C53" s="239"/>
      <c r="D53" s="415">
        <f>D52+D46+D40</f>
        <v>0</v>
      </c>
      <c r="E53" s="415">
        <f>E52+E46+E40</f>
        <v>0</v>
      </c>
      <c r="F53" s="415">
        <f t="shared" ref="F53:F54" si="0">E53-D53</f>
        <v>0</v>
      </c>
      <c r="G53" s="411"/>
    </row>
    <row r="54" spans="1:847" s="156" customFormat="1" ht="18.75" x14ac:dyDescent="0.3">
      <c r="A54" s="421" t="s">
        <v>182</v>
      </c>
      <c r="B54" s="241"/>
      <c r="C54" s="241"/>
      <c r="D54" s="415">
        <f>D53+D33+D11</f>
        <v>0</v>
      </c>
      <c r="E54" s="415">
        <f>E53+E33+E11</f>
        <v>0</v>
      </c>
      <c r="F54" s="415">
        <f t="shared" si="0"/>
        <v>0</v>
      </c>
      <c r="G54" s="421"/>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row>
    <row r="55" spans="1:847" ht="21" x14ac:dyDescent="0.35">
      <c r="A55" s="422" t="s">
        <v>183</v>
      </c>
      <c r="B55" s="235"/>
      <c r="C55" s="236"/>
      <c r="D55" s="200"/>
      <c r="E55" s="204"/>
      <c r="F55" s="423"/>
      <c r="G55" s="424"/>
    </row>
    <row r="56" spans="1:847" ht="24.75" customHeight="1" x14ac:dyDescent="0.3">
      <c r="A56" s="425" t="s">
        <v>184</v>
      </c>
      <c r="B56" s="233"/>
      <c r="C56" s="233"/>
      <c r="D56" s="228"/>
      <c r="E56" s="228"/>
      <c r="F56" s="426"/>
      <c r="G56" s="427"/>
    </row>
    <row r="57" spans="1:847" ht="18.75" x14ac:dyDescent="0.3">
      <c r="A57" s="233" t="s">
        <v>144</v>
      </c>
      <c r="B57" s="233" t="s">
        <v>354</v>
      </c>
      <c r="C57" s="233" t="s">
        <v>349</v>
      </c>
      <c r="D57" s="225">
        <v>0</v>
      </c>
      <c r="E57" s="225">
        <v>0</v>
      </c>
      <c r="F57" s="426"/>
      <c r="G57" s="427"/>
    </row>
    <row r="58" spans="1:847" ht="18.75" x14ac:dyDescent="0.3">
      <c r="A58" s="233" t="s">
        <v>144</v>
      </c>
      <c r="B58" s="233" t="s">
        <v>354</v>
      </c>
      <c r="C58" s="233" t="s">
        <v>349</v>
      </c>
      <c r="D58" s="225">
        <v>0</v>
      </c>
      <c r="E58" s="225">
        <v>0</v>
      </c>
      <c r="F58" s="426"/>
      <c r="G58" s="427"/>
    </row>
    <row r="59" spans="1:847" ht="18.75" x14ac:dyDescent="0.3">
      <c r="A59" s="188" t="s">
        <v>146</v>
      </c>
      <c r="B59" s="233"/>
      <c r="C59" s="233"/>
      <c r="D59" s="228">
        <f>SUM(D57:D58)</f>
        <v>0</v>
      </c>
      <c r="E59" s="228">
        <f>SUM(E57:E58)</f>
        <v>0</v>
      </c>
      <c r="F59" s="257">
        <f>E59-D59</f>
        <v>0</v>
      </c>
      <c r="G59" s="427"/>
    </row>
    <row r="60" spans="1:847" ht="24.75" customHeight="1" x14ac:dyDescent="0.3">
      <c r="A60" s="428" t="s">
        <v>185</v>
      </c>
      <c r="B60" s="234"/>
      <c r="C60" s="234"/>
      <c r="D60" s="227"/>
      <c r="E60" s="227"/>
      <c r="F60" s="253"/>
      <c r="G60" s="429"/>
    </row>
    <row r="61" spans="1:847" ht="18.75" x14ac:dyDescent="0.3">
      <c r="A61" s="183" t="s">
        <v>243</v>
      </c>
      <c r="B61" s="234"/>
      <c r="C61" s="234"/>
      <c r="D61" s="197"/>
      <c r="E61" s="197"/>
      <c r="F61" s="253"/>
      <c r="G61" s="429"/>
    </row>
    <row r="62" spans="1:847" s="156" customFormat="1" ht="18.75" x14ac:dyDescent="0.3">
      <c r="A62" s="229" t="s">
        <v>144</v>
      </c>
      <c r="B62" s="234" t="s">
        <v>354</v>
      </c>
      <c r="C62" s="234" t="s">
        <v>349</v>
      </c>
      <c r="D62" s="196">
        <v>0</v>
      </c>
      <c r="E62" s="196">
        <v>0</v>
      </c>
      <c r="F62" s="253"/>
      <c r="G62" s="429"/>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row>
    <row r="63" spans="1:847" s="156" customFormat="1" ht="18.75" x14ac:dyDescent="0.3">
      <c r="A63" s="229" t="s">
        <v>144</v>
      </c>
      <c r="B63" s="234" t="s">
        <v>354</v>
      </c>
      <c r="C63" s="234" t="s">
        <v>349</v>
      </c>
      <c r="D63" s="196">
        <v>0</v>
      </c>
      <c r="E63" s="196">
        <v>0</v>
      </c>
      <c r="F63" s="253"/>
      <c r="G63" s="429"/>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row>
    <row r="64" spans="1:847" ht="18.75" x14ac:dyDescent="0.3">
      <c r="A64" s="189" t="s">
        <v>186</v>
      </c>
      <c r="B64" s="234"/>
      <c r="C64" s="234"/>
      <c r="D64" s="197">
        <f>SUM(D62:D63)</f>
        <v>0</v>
      </c>
      <c r="E64" s="197">
        <f>SUM(E62:E63)</f>
        <v>0</v>
      </c>
      <c r="F64" s="254">
        <f>E64-D64</f>
        <v>0</v>
      </c>
      <c r="G64" s="429"/>
    </row>
    <row r="65" spans="1:847" ht="18.75" x14ac:dyDescent="0.3">
      <c r="A65" s="183" t="s">
        <v>244</v>
      </c>
      <c r="B65" s="234"/>
      <c r="C65" s="234"/>
      <c r="D65" s="197"/>
      <c r="E65" s="197"/>
      <c r="F65" s="253"/>
      <c r="G65" s="429"/>
    </row>
    <row r="66" spans="1:847" ht="18.75" x14ac:dyDescent="0.3">
      <c r="A66" s="229" t="s">
        <v>144</v>
      </c>
      <c r="B66" s="234" t="s">
        <v>354</v>
      </c>
      <c r="C66" s="234" t="s">
        <v>349</v>
      </c>
      <c r="D66" s="196">
        <v>0</v>
      </c>
      <c r="E66" s="196">
        <v>0</v>
      </c>
      <c r="F66" s="253"/>
      <c r="G66" s="429"/>
    </row>
    <row r="67" spans="1:847" ht="18.75" x14ac:dyDescent="0.3">
      <c r="A67" s="229" t="s">
        <v>144</v>
      </c>
      <c r="B67" s="234" t="s">
        <v>354</v>
      </c>
      <c r="C67" s="234" t="s">
        <v>349</v>
      </c>
      <c r="D67" s="196">
        <v>0</v>
      </c>
      <c r="E67" s="196">
        <v>0</v>
      </c>
      <c r="F67" s="253"/>
      <c r="G67" s="429"/>
    </row>
    <row r="68" spans="1:847" ht="18.75" x14ac:dyDescent="0.3">
      <c r="A68" s="189" t="s">
        <v>187</v>
      </c>
      <c r="B68" s="234"/>
      <c r="C68" s="234"/>
      <c r="D68" s="197">
        <f>SUM(D66:D67)</f>
        <v>0</v>
      </c>
      <c r="E68" s="197">
        <f>SUM(E66:E67)</f>
        <v>0</v>
      </c>
      <c r="F68" s="254">
        <f>E68-D68</f>
        <v>0</v>
      </c>
      <c r="G68" s="429"/>
    </row>
    <row r="69" spans="1:847" ht="18.75" x14ac:dyDescent="0.3">
      <c r="A69" s="183" t="s">
        <v>245</v>
      </c>
      <c r="B69" s="234"/>
      <c r="C69" s="234"/>
      <c r="D69" s="197"/>
      <c r="E69" s="197"/>
      <c r="F69" s="253"/>
      <c r="G69" s="429"/>
    </row>
    <row r="70" spans="1:847" ht="18.75" x14ac:dyDescent="0.3">
      <c r="A70" s="229" t="s">
        <v>144</v>
      </c>
      <c r="B70" s="234" t="s">
        <v>354</v>
      </c>
      <c r="C70" s="234" t="s">
        <v>349</v>
      </c>
      <c r="D70" s="196">
        <v>0</v>
      </c>
      <c r="E70" s="196">
        <v>0</v>
      </c>
      <c r="F70" s="253"/>
      <c r="G70" s="429"/>
    </row>
    <row r="71" spans="1:847" s="156" customFormat="1" ht="18.75" x14ac:dyDescent="0.3">
      <c r="A71" s="229" t="s">
        <v>144</v>
      </c>
      <c r="B71" s="234" t="s">
        <v>354</v>
      </c>
      <c r="C71" s="234" t="s">
        <v>349</v>
      </c>
      <c r="D71" s="196">
        <v>0</v>
      </c>
      <c r="E71" s="196">
        <v>0</v>
      </c>
      <c r="F71" s="253"/>
      <c r="G71" s="429"/>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row>
    <row r="72" spans="1:847" ht="18.75" x14ac:dyDescent="0.3">
      <c r="A72" s="184" t="s">
        <v>246</v>
      </c>
      <c r="B72" s="234"/>
      <c r="C72" s="234"/>
      <c r="D72" s="197">
        <f>SUM(D70:D71)</f>
        <v>0</v>
      </c>
      <c r="E72" s="197">
        <f>SUM(E70:E71)</f>
        <v>0</v>
      </c>
      <c r="F72" s="254">
        <f>E72-D72</f>
        <v>0</v>
      </c>
      <c r="G72" s="429"/>
    </row>
    <row r="73" spans="1:847" ht="18.75" x14ac:dyDescent="0.3">
      <c r="A73" s="183" t="s">
        <v>247</v>
      </c>
      <c r="B73" s="234"/>
      <c r="C73" s="234"/>
      <c r="D73" s="197"/>
      <c r="E73" s="197"/>
      <c r="F73" s="253"/>
      <c r="G73" s="429"/>
    </row>
    <row r="74" spans="1:847" ht="18.75" x14ac:dyDescent="0.3">
      <c r="A74" s="229" t="s">
        <v>144</v>
      </c>
      <c r="B74" s="234" t="s">
        <v>354</v>
      </c>
      <c r="C74" s="234" t="s">
        <v>349</v>
      </c>
      <c r="D74" s="196">
        <v>0</v>
      </c>
      <c r="E74" s="196">
        <v>0</v>
      </c>
      <c r="F74" s="253"/>
      <c r="G74" s="429"/>
    </row>
    <row r="75" spans="1:847" ht="18.75" x14ac:dyDescent="0.3">
      <c r="A75" s="229" t="s">
        <v>144</v>
      </c>
      <c r="B75" s="234" t="s">
        <v>354</v>
      </c>
      <c r="C75" s="234" t="s">
        <v>349</v>
      </c>
      <c r="D75" s="196">
        <v>0</v>
      </c>
      <c r="E75" s="196">
        <v>0</v>
      </c>
      <c r="F75" s="253"/>
      <c r="G75" s="429"/>
    </row>
    <row r="76" spans="1:847" ht="18.75" x14ac:dyDescent="0.3">
      <c r="A76" s="184" t="s">
        <v>248</v>
      </c>
      <c r="B76" s="234"/>
      <c r="C76" s="234"/>
      <c r="D76" s="197">
        <f>SUM(D74:D75)</f>
        <v>0</v>
      </c>
      <c r="E76" s="197">
        <f>SUM(E74:E75)</f>
        <v>0</v>
      </c>
      <c r="F76" s="254">
        <f>E76-D76</f>
        <v>0</v>
      </c>
      <c r="G76" s="429"/>
    </row>
    <row r="77" spans="1:847" ht="18.75" x14ac:dyDescent="0.3">
      <c r="A77" s="183" t="s">
        <v>249</v>
      </c>
      <c r="B77" s="234"/>
      <c r="C77" s="234"/>
      <c r="D77" s="197"/>
      <c r="E77" s="197"/>
      <c r="F77" s="253"/>
      <c r="G77" s="429"/>
    </row>
    <row r="78" spans="1:847" ht="18.75" x14ac:dyDescent="0.3">
      <c r="A78" s="229" t="s">
        <v>144</v>
      </c>
      <c r="B78" s="234" t="s">
        <v>354</v>
      </c>
      <c r="C78" s="234" t="s">
        <v>349</v>
      </c>
      <c r="D78" s="196">
        <v>0</v>
      </c>
      <c r="E78" s="196">
        <v>0</v>
      </c>
      <c r="F78" s="253"/>
      <c r="G78" s="429"/>
    </row>
    <row r="79" spans="1:847" s="156" customFormat="1" ht="18.75" x14ac:dyDescent="0.3">
      <c r="A79" s="229" t="s">
        <v>144</v>
      </c>
      <c r="B79" s="234" t="s">
        <v>354</v>
      </c>
      <c r="C79" s="234" t="s">
        <v>349</v>
      </c>
      <c r="D79" s="196">
        <v>0</v>
      </c>
      <c r="E79" s="196">
        <v>0</v>
      </c>
      <c r="F79" s="253"/>
      <c r="G79" s="42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row>
    <row r="80" spans="1:847" ht="18.75" x14ac:dyDescent="0.3">
      <c r="A80" s="184" t="s">
        <v>250</v>
      </c>
      <c r="B80" s="234"/>
      <c r="C80" s="234"/>
      <c r="D80" s="197">
        <f>SUM(D78:D79)</f>
        <v>0</v>
      </c>
      <c r="E80" s="197">
        <f>SUM(E78:E79)</f>
        <v>0</v>
      </c>
      <c r="F80" s="254">
        <f>E80-D80</f>
        <v>0</v>
      </c>
      <c r="G80" s="429"/>
    </row>
    <row r="81" spans="1:847" ht="24.75" customHeight="1" x14ac:dyDescent="0.3">
      <c r="A81" s="430" t="s">
        <v>188</v>
      </c>
      <c r="B81" s="232"/>
      <c r="C81" s="232"/>
      <c r="D81" s="258"/>
      <c r="E81" s="258"/>
      <c r="F81" s="255"/>
      <c r="G81" s="190"/>
    </row>
    <row r="82" spans="1:847" ht="18.75" x14ac:dyDescent="0.3">
      <c r="A82" s="185" t="s">
        <v>251</v>
      </c>
      <c r="B82" s="232"/>
      <c r="C82" s="232"/>
      <c r="D82" s="199"/>
      <c r="E82" s="199"/>
      <c r="F82" s="255"/>
      <c r="G82" s="190"/>
    </row>
    <row r="83" spans="1:847" ht="18.75" x14ac:dyDescent="0.3">
      <c r="A83" s="230" t="s">
        <v>144</v>
      </c>
      <c r="B83" s="232" t="s">
        <v>354</v>
      </c>
      <c r="C83" s="232" t="s">
        <v>349</v>
      </c>
      <c r="D83" s="198">
        <v>0</v>
      </c>
      <c r="E83" s="198">
        <v>0</v>
      </c>
      <c r="F83" s="255"/>
      <c r="G83" s="190"/>
    </row>
    <row r="84" spans="1:847" ht="18.75" x14ac:dyDescent="0.3">
      <c r="A84" s="230" t="s">
        <v>144</v>
      </c>
      <c r="B84" s="232" t="s">
        <v>354</v>
      </c>
      <c r="C84" s="232" t="s">
        <v>349</v>
      </c>
      <c r="D84" s="198">
        <v>0</v>
      </c>
      <c r="E84" s="198">
        <v>0</v>
      </c>
      <c r="F84" s="255"/>
      <c r="G84" s="190"/>
    </row>
    <row r="85" spans="1:847" ht="18.75" x14ac:dyDescent="0.3">
      <c r="A85" s="191" t="s">
        <v>189</v>
      </c>
      <c r="B85" s="232"/>
      <c r="C85" s="232"/>
      <c r="D85" s="199">
        <f>SUM(D83:D84)</f>
        <v>0</v>
      </c>
      <c r="E85" s="199">
        <f>SUM(E83:E84)</f>
        <v>0</v>
      </c>
      <c r="F85" s="256">
        <f>E85-D85</f>
        <v>0</v>
      </c>
      <c r="G85" s="190"/>
    </row>
    <row r="86" spans="1:847" s="129" customFormat="1" ht="18.75" x14ac:dyDescent="0.3">
      <c r="A86" s="185" t="s">
        <v>252</v>
      </c>
      <c r="B86" s="232"/>
      <c r="C86" s="232"/>
      <c r="D86" s="199"/>
      <c r="E86" s="199"/>
      <c r="F86" s="256"/>
      <c r="G86" s="190"/>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row>
    <row r="87" spans="1:847" s="129" customFormat="1" ht="18.75" x14ac:dyDescent="0.3">
      <c r="A87" s="230" t="s">
        <v>144</v>
      </c>
      <c r="B87" s="232" t="s">
        <v>354</v>
      </c>
      <c r="C87" s="232" t="s">
        <v>349</v>
      </c>
      <c r="D87" s="198">
        <v>0</v>
      </c>
      <c r="E87" s="198">
        <v>0</v>
      </c>
      <c r="F87" s="256"/>
      <c r="G87" s="190"/>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row>
    <row r="88" spans="1:847" s="156" customFormat="1" ht="18.75" x14ac:dyDescent="0.3">
      <c r="A88" s="230" t="s">
        <v>144</v>
      </c>
      <c r="B88" s="232" t="s">
        <v>354</v>
      </c>
      <c r="C88" s="232" t="s">
        <v>349</v>
      </c>
      <c r="D88" s="198">
        <v>0</v>
      </c>
      <c r="E88" s="198">
        <v>0</v>
      </c>
      <c r="F88" s="256"/>
      <c r="G88" s="190"/>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row>
    <row r="89" spans="1:847" ht="18.75" x14ac:dyDescent="0.3">
      <c r="A89" s="191" t="s">
        <v>190</v>
      </c>
      <c r="B89" s="232"/>
      <c r="C89" s="232"/>
      <c r="D89" s="199">
        <f>SUM(D87:D88)</f>
        <v>0</v>
      </c>
      <c r="E89" s="199">
        <f>SUM(E87:E88)</f>
        <v>0</v>
      </c>
      <c r="F89" s="256">
        <f t="shared" ref="F89:F93" si="1">E89-D89</f>
        <v>0</v>
      </c>
      <c r="G89" s="190"/>
    </row>
    <row r="90" spans="1:847" ht="18.75" x14ac:dyDescent="0.3">
      <c r="A90" s="185" t="s">
        <v>253</v>
      </c>
      <c r="B90" s="232"/>
      <c r="C90" s="232"/>
      <c r="D90" s="199"/>
      <c r="E90" s="199"/>
      <c r="F90" s="256"/>
      <c r="G90" s="190"/>
    </row>
    <row r="91" spans="1:847" ht="18.75" x14ac:dyDescent="0.3">
      <c r="A91" s="230" t="s">
        <v>144</v>
      </c>
      <c r="B91" s="232" t="s">
        <v>354</v>
      </c>
      <c r="C91" s="232" t="s">
        <v>349</v>
      </c>
      <c r="D91" s="198">
        <v>0</v>
      </c>
      <c r="E91" s="198">
        <v>0</v>
      </c>
      <c r="F91" s="256"/>
      <c r="G91" s="190"/>
    </row>
    <row r="92" spans="1:847" ht="18.75" x14ac:dyDescent="0.3">
      <c r="A92" s="230" t="s">
        <v>144</v>
      </c>
      <c r="B92" s="232" t="s">
        <v>354</v>
      </c>
      <c r="C92" s="232" t="s">
        <v>349</v>
      </c>
      <c r="D92" s="198">
        <v>0</v>
      </c>
      <c r="E92" s="198">
        <v>0</v>
      </c>
      <c r="F92" s="256"/>
      <c r="G92" s="190"/>
    </row>
    <row r="93" spans="1:847" ht="18.75" x14ac:dyDescent="0.3">
      <c r="A93" s="186" t="s">
        <v>254</v>
      </c>
      <c r="B93" s="232"/>
      <c r="C93" s="232"/>
      <c r="D93" s="199">
        <f>SUM(D91:D92)</f>
        <v>0</v>
      </c>
      <c r="E93" s="199">
        <f>SUM(E91:E92)</f>
        <v>0</v>
      </c>
      <c r="F93" s="256">
        <f t="shared" si="1"/>
        <v>0</v>
      </c>
      <c r="G93" s="190"/>
    </row>
    <row r="94" spans="1:847" s="252" customFormat="1" ht="18.75" x14ac:dyDescent="0.3">
      <c r="A94" s="411" t="s">
        <v>153</v>
      </c>
      <c r="B94" s="251"/>
      <c r="C94" s="251"/>
      <c r="D94" s="415">
        <f>D59+D64+D68+D72+D76+D80+D85+D89+D93</f>
        <v>0</v>
      </c>
      <c r="E94" s="415">
        <f>E59+E64+E68+E72+E76+E80+E85+E89+E93</f>
        <v>0</v>
      </c>
      <c r="F94" s="416">
        <f>E94-D94</f>
        <v>0</v>
      </c>
      <c r="G94" s="411"/>
    </row>
    <row r="95" spans="1:847" ht="21" x14ac:dyDescent="0.35">
      <c r="A95" s="431" t="s">
        <v>147</v>
      </c>
      <c r="B95" s="235"/>
      <c r="C95" s="235"/>
      <c r="D95" s="224"/>
      <c r="E95" s="224"/>
      <c r="F95" s="263"/>
      <c r="G95" s="2"/>
    </row>
    <row r="96" spans="1:847" ht="24.75" customHeight="1" x14ac:dyDescent="0.3">
      <c r="A96" s="425" t="s">
        <v>191</v>
      </c>
      <c r="B96" s="233"/>
      <c r="C96" s="233"/>
      <c r="D96" s="228"/>
      <c r="E96" s="228"/>
      <c r="F96" s="426"/>
      <c r="G96" s="427"/>
    </row>
    <row r="97" spans="1:7" ht="18.75" x14ac:dyDescent="0.3">
      <c r="A97" s="231" t="s">
        <v>148</v>
      </c>
      <c r="B97" s="231" t="s">
        <v>355</v>
      </c>
      <c r="C97" s="231"/>
      <c r="D97" s="225">
        <v>0</v>
      </c>
      <c r="E97" s="225">
        <v>0</v>
      </c>
      <c r="F97" s="426"/>
      <c r="G97" s="432"/>
    </row>
    <row r="98" spans="1:7" ht="18.75" x14ac:dyDescent="0.3">
      <c r="A98" s="231" t="s">
        <v>148</v>
      </c>
      <c r="B98" s="231" t="s">
        <v>355</v>
      </c>
      <c r="C98" s="231"/>
      <c r="D98" s="225">
        <v>0</v>
      </c>
      <c r="E98" s="225">
        <v>0</v>
      </c>
      <c r="F98" s="426"/>
      <c r="G98" s="432"/>
    </row>
    <row r="99" spans="1:7" ht="18.75" x14ac:dyDescent="0.3">
      <c r="A99" s="181" t="s">
        <v>192</v>
      </c>
      <c r="B99" s="231"/>
      <c r="C99" s="231"/>
      <c r="D99" s="228">
        <f>SUM(D97:D98)</f>
        <v>0</v>
      </c>
      <c r="E99" s="228">
        <f>SUM(E97:E98)</f>
        <v>0</v>
      </c>
      <c r="F99" s="257">
        <f>E99-D99</f>
        <v>0</v>
      </c>
      <c r="G99" s="432"/>
    </row>
    <row r="100" spans="1:7" ht="24.75" customHeight="1" x14ac:dyDescent="0.3">
      <c r="A100" s="428" t="s">
        <v>193</v>
      </c>
      <c r="B100" s="234"/>
      <c r="C100" s="234"/>
      <c r="D100" s="227"/>
      <c r="E100" s="227"/>
      <c r="F100" s="253"/>
      <c r="G100" s="429"/>
    </row>
    <row r="101" spans="1:7" ht="18.75" x14ac:dyDescent="0.3">
      <c r="A101" s="183" t="s">
        <v>194</v>
      </c>
      <c r="B101" s="229"/>
      <c r="C101" s="229"/>
      <c r="D101" s="196"/>
      <c r="E101" s="196"/>
      <c r="F101" s="254"/>
      <c r="G101" s="183"/>
    </row>
    <row r="102" spans="1:7" ht="18.75" x14ac:dyDescent="0.3">
      <c r="A102" s="229" t="s">
        <v>148</v>
      </c>
      <c r="B102" s="229" t="s">
        <v>355</v>
      </c>
      <c r="C102" s="229"/>
      <c r="D102" s="196">
        <v>0</v>
      </c>
      <c r="E102" s="196">
        <v>0</v>
      </c>
      <c r="F102" s="254"/>
      <c r="G102" s="183"/>
    </row>
    <row r="103" spans="1:7" ht="18.75" x14ac:dyDescent="0.3">
      <c r="A103" s="229" t="s">
        <v>148</v>
      </c>
      <c r="B103" s="229" t="s">
        <v>355</v>
      </c>
      <c r="C103" s="229"/>
      <c r="D103" s="196">
        <v>0</v>
      </c>
      <c r="E103" s="196">
        <v>0</v>
      </c>
      <c r="F103" s="254"/>
      <c r="G103" s="183"/>
    </row>
    <row r="104" spans="1:7" ht="18.75" x14ac:dyDescent="0.3">
      <c r="A104" s="184" t="s">
        <v>195</v>
      </c>
      <c r="B104" s="229"/>
      <c r="C104" s="229"/>
      <c r="D104" s="197">
        <f>SUM(D102:D103)</f>
        <v>0</v>
      </c>
      <c r="E104" s="197">
        <f>SUM(E102:E103)</f>
        <v>0</v>
      </c>
      <c r="F104" s="254">
        <f t="shared" ref="F104:F133" si="2">E104-D104</f>
        <v>0</v>
      </c>
      <c r="G104" s="183"/>
    </row>
    <row r="105" spans="1:7" ht="18.75" x14ac:dyDescent="0.3">
      <c r="A105" s="183" t="s">
        <v>196</v>
      </c>
      <c r="B105" s="229"/>
      <c r="C105" s="229"/>
      <c r="D105" s="196"/>
      <c r="E105" s="196"/>
      <c r="F105" s="254"/>
      <c r="G105" s="183"/>
    </row>
    <row r="106" spans="1:7" ht="18.75" x14ac:dyDescent="0.3">
      <c r="A106" s="229" t="s">
        <v>148</v>
      </c>
      <c r="B106" s="229" t="s">
        <v>355</v>
      </c>
      <c r="C106" s="229"/>
      <c r="D106" s="196">
        <v>0</v>
      </c>
      <c r="E106" s="196">
        <v>0</v>
      </c>
      <c r="F106" s="254"/>
      <c r="G106" s="183"/>
    </row>
    <row r="107" spans="1:7" ht="18.75" x14ac:dyDescent="0.3">
      <c r="A107" s="229" t="s">
        <v>148</v>
      </c>
      <c r="B107" s="229" t="s">
        <v>355</v>
      </c>
      <c r="C107" s="229"/>
      <c r="D107" s="196">
        <v>0</v>
      </c>
      <c r="E107" s="196">
        <v>0</v>
      </c>
      <c r="F107" s="254"/>
      <c r="G107" s="183"/>
    </row>
    <row r="108" spans="1:7" ht="18.75" x14ac:dyDescent="0.3">
      <c r="A108" s="184" t="s">
        <v>197</v>
      </c>
      <c r="B108" s="229"/>
      <c r="C108" s="229"/>
      <c r="D108" s="197">
        <f>SUM(D106:D107)</f>
        <v>0</v>
      </c>
      <c r="E108" s="197">
        <f>SUM(E106:E107)</f>
        <v>0</v>
      </c>
      <c r="F108" s="254">
        <f t="shared" si="2"/>
        <v>0</v>
      </c>
      <c r="G108" s="183"/>
    </row>
    <row r="109" spans="1:7" ht="18.75" x14ac:dyDescent="0.3">
      <c r="A109" s="183" t="s">
        <v>198</v>
      </c>
      <c r="B109" s="229"/>
      <c r="C109" s="229"/>
      <c r="D109" s="196"/>
      <c r="E109" s="196"/>
      <c r="F109" s="254"/>
      <c r="G109" s="183"/>
    </row>
    <row r="110" spans="1:7" ht="18.75" x14ac:dyDescent="0.3">
      <c r="A110" s="229" t="s">
        <v>148</v>
      </c>
      <c r="B110" s="229" t="s">
        <v>355</v>
      </c>
      <c r="C110" s="229"/>
      <c r="D110" s="196">
        <v>0</v>
      </c>
      <c r="E110" s="196">
        <v>0</v>
      </c>
      <c r="F110" s="254"/>
      <c r="G110" s="183"/>
    </row>
    <row r="111" spans="1:7" ht="18.75" x14ac:dyDescent="0.3">
      <c r="A111" s="229" t="s">
        <v>148</v>
      </c>
      <c r="B111" s="229" t="s">
        <v>355</v>
      </c>
      <c r="C111" s="229"/>
      <c r="D111" s="196">
        <v>0</v>
      </c>
      <c r="E111" s="196">
        <v>0</v>
      </c>
      <c r="F111" s="254"/>
      <c r="G111" s="183"/>
    </row>
    <row r="112" spans="1:7" ht="18.75" x14ac:dyDescent="0.3">
      <c r="A112" s="184" t="s">
        <v>199</v>
      </c>
      <c r="B112" s="229"/>
      <c r="C112" s="229"/>
      <c r="D112" s="197">
        <f>SUM(D110:D111)</f>
        <v>0</v>
      </c>
      <c r="E112" s="197">
        <f>SUM(E110:E111)</f>
        <v>0</v>
      </c>
      <c r="F112" s="254">
        <f t="shared" si="2"/>
        <v>0</v>
      </c>
      <c r="G112" s="183"/>
    </row>
    <row r="113" spans="1:847" ht="18.75" x14ac:dyDescent="0.3">
      <c r="A113" s="183" t="s">
        <v>200</v>
      </c>
      <c r="B113" s="229"/>
      <c r="C113" s="229"/>
      <c r="D113" s="196"/>
      <c r="E113" s="196"/>
      <c r="F113" s="254"/>
      <c r="G113" s="183"/>
    </row>
    <row r="114" spans="1:847" ht="18.75" x14ac:dyDescent="0.3">
      <c r="A114" s="229" t="s">
        <v>148</v>
      </c>
      <c r="B114" s="229" t="s">
        <v>355</v>
      </c>
      <c r="C114" s="229"/>
      <c r="D114" s="196">
        <v>0</v>
      </c>
      <c r="E114" s="196">
        <v>0</v>
      </c>
      <c r="F114" s="254"/>
      <c r="G114" s="183"/>
    </row>
    <row r="115" spans="1:847" ht="18.75" x14ac:dyDescent="0.3">
      <c r="A115" s="229" t="s">
        <v>148</v>
      </c>
      <c r="B115" s="229" t="s">
        <v>355</v>
      </c>
      <c r="C115" s="229"/>
      <c r="D115" s="196">
        <v>0</v>
      </c>
      <c r="E115" s="196">
        <v>0</v>
      </c>
      <c r="F115" s="254"/>
      <c r="G115" s="183"/>
    </row>
    <row r="116" spans="1:847" ht="18.75" x14ac:dyDescent="0.3">
      <c r="A116" s="184" t="s">
        <v>201</v>
      </c>
      <c r="B116" s="229"/>
      <c r="C116" s="229"/>
      <c r="D116" s="197">
        <f>SUM(D114:D115)</f>
        <v>0</v>
      </c>
      <c r="E116" s="197">
        <f>SUM(E114:E115)</f>
        <v>0</v>
      </c>
      <c r="F116" s="254">
        <f t="shared" si="2"/>
        <v>0</v>
      </c>
      <c r="G116" s="183"/>
    </row>
    <row r="117" spans="1:847" ht="18.75" x14ac:dyDescent="0.3">
      <c r="A117" s="183" t="s">
        <v>202</v>
      </c>
      <c r="B117" s="229"/>
      <c r="C117" s="229"/>
      <c r="D117" s="196"/>
      <c r="E117" s="196"/>
      <c r="F117" s="254"/>
      <c r="G117" s="183"/>
    </row>
    <row r="118" spans="1:847" ht="18.75" x14ac:dyDescent="0.3">
      <c r="A118" s="229" t="s">
        <v>148</v>
      </c>
      <c r="B118" s="229" t="s">
        <v>355</v>
      </c>
      <c r="C118" s="229"/>
      <c r="D118" s="196">
        <v>0</v>
      </c>
      <c r="E118" s="196">
        <v>0</v>
      </c>
      <c r="F118" s="254"/>
      <c r="G118" s="183"/>
    </row>
    <row r="119" spans="1:847" ht="18.75" x14ac:dyDescent="0.3">
      <c r="A119" s="229" t="s">
        <v>148</v>
      </c>
      <c r="B119" s="229" t="s">
        <v>355</v>
      </c>
      <c r="C119" s="229"/>
      <c r="D119" s="196">
        <v>0</v>
      </c>
      <c r="E119" s="196">
        <v>0</v>
      </c>
      <c r="F119" s="254"/>
      <c r="G119" s="183"/>
    </row>
    <row r="120" spans="1:847" ht="18.75" x14ac:dyDescent="0.3">
      <c r="A120" s="184" t="s">
        <v>203</v>
      </c>
      <c r="B120" s="229"/>
      <c r="C120" s="229"/>
      <c r="D120" s="197">
        <f>SUM(D118:D119)</f>
        <v>0</v>
      </c>
      <c r="E120" s="197">
        <f>SUM(E118:E119)</f>
        <v>0</v>
      </c>
      <c r="F120" s="254">
        <f t="shared" si="2"/>
        <v>0</v>
      </c>
      <c r="G120" s="183"/>
    </row>
    <row r="121" spans="1:847" ht="24.75" customHeight="1" x14ac:dyDescent="0.3">
      <c r="A121" s="428" t="s">
        <v>204</v>
      </c>
      <c r="B121" s="234"/>
      <c r="C121" s="234"/>
      <c r="D121" s="227"/>
      <c r="E121" s="227"/>
      <c r="F121" s="253"/>
      <c r="G121" s="429"/>
    </row>
    <row r="122" spans="1:847" ht="18.75" x14ac:dyDescent="0.3">
      <c r="A122" s="185" t="s">
        <v>205</v>
      </c>
      <c r="B122" s="230"/>
      <c r="C122" s="230"/>
      <c r="D122" s="198"/>
      <c r="E122" s="198"/>
      <c r="F122" s="256"/>
      <c r="G122" s="185"/>
    </row>
    <row r="123" spans="1:847" ht="18.75" x14ac:dyDescent="0.3">
      <c r="A123" s="230" t="s">
        <v>148</v>
      </c>
      <c r="B123" s="230" t="s">
        <v>355</v>
      </c>
      <c r="C123" s="230"/>
      <c r="D123" s="198">
        <v>0</v>
      </c>
      <c r="E123" s="198">
        <v>0</v>
      </c>
      <c r="F123" s="256"/>
      <c r="G123" s="185"/>
    </row>
    <row r="124" spans="1:847" s="17" customFormat="1" ht="18.75" x14ac:dyDescent="0.3">
      <c r="A124" s="230" t="s">
        <v>148</v>
      </c>
      <c r="B124" s="230" t="s">
        <v>355</v>
      </c>
      <c r="C124" s="230"/>
      <c r="D124" s="198">
        <v>0</v>
      </c>
      <c r="E124" s="198">
        <v>0</v>
      </c>
      <c r="F124" s="256"/>
      <c r="G124" s="185"/>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row>
    <row r="125" spans="1:847" ht="18.75" x14ac:dyDescent="0.3">
      <c r="A125" s="186" t="s">
        <v>206</v>
      </c>
      <c r="B125" s="230"/>
      <c r="C125" s="230"/>
      <c r="D125" s="199">
        <f>SUM(D123:D124)</f>
        <v>0</v>
      </c>
      <c r="E125" s="199">
        <f>SUM(E123:E124)</f>
        <v>0</v>
      </c>
      <c r="F125" s="256">
        <f t="shared" si="2"/>
        <v>0</v>
      </c>
      <c r="G125" s="185"/>
    </row>
    <row r="126" spans="1:847" s="158" customFormat="1" ht="18.75" x14ac:dyDescent="0.3">
      <c r="A126" s="185" t="s">
        <v>207</v>
      </c>
      <c r="B126" s="230"/>
      <c r="C126" s="230"/>
      <c r="D126" s="198"/>
      <c r="E126" s="198"/>
      <c r="F126" s="256"/>
      <c r="G126" s="185"/>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row>
    <row r="127" spans="1:847" s="158" customFormat="1" ht="18.75" x14ac:dyDescent="0.3">
      <c r="A127" s="230" t="s">
        <v>148</v>
      </c>
      <c r="B127" s="230" t="s">
        <v>355</v>
      </c>
      <c r="C127" s="230"/>
      <c r="D127" s="198">
        <v>0</v>
      </c>
      <c r="E127" s="198">
        <v>0</v>
      </c>
      <c r="F127" s="256"/>
      <c r="G127" s="185"/>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row>
    <row r="128" spans="1:847" s="5" customFormat="1" ht="18.75" x14ac:dyDescent="0.3">
      <c r="A128" s="230" t="s">
        <v>148</v>
      </c>
      <c r="B128" s="230" t="s">
        <v>355</v>
      </c>
      <c r="C128" s="230"/>
      <c r="D128" s="198">
        <v>0</v>
      </c>
      <c r="E128" s="198">
        <v>0</v>
      </c>
      <c r="F128" s="256"/>
      <c r="G128" s="185"/>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row>
    <row r="129" spans="1:847" s="148" customFormat="1" ht="18.75" x14ac:dyDescent="0.3">
      <c r="A129" s="186" t="s">
        <v>208</v>
      </c>
      <c r="B129" s="230"/>
      <c r="C129" s="230"/>
      <c r="D129" s="199">
        <f>SUM(D127:D128)</f>
        <v>0</v>
      </c>
      <c r="E129" s="199">
        <f>SUM(E127:E128)</f>
        <v>0</v>
      </c>
      <c r="F129" s="256">
        <f t="shared" si="2"/>
        <v>0</v>
      </c>
      <c r="G129" s="185"/>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row>
    <row r="130" spans="1:847" s="148" customFormat="1" ht="18.75" x14ac:dyDescent="0.3">
      <c r="A130" s="185" t="s">
        <v>209</v>
      </c>
      <c r="B130" s="230"/>
      <c r="C130" s="230"/>
      <c r="D130" s="198"/>
      <c r="E130" s="198"/>
      <c r="F130" s="256"/>
      <c r="G130" s="185"/>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row>
    <row r="131" spans="1:847" s="148" customFormat="1" ht="18.75" x14ac:dyDescent="0.3">
      <c r="A131" s="230" t="s">
        <v>148</v>
      </c>
      <c r="B131" s="230" t="s">
        <v>355</v>
      </c>
      <c r="C131" s="230"/>
      <c r="D131" s="198">
        <v>0</v>
      </c>
      <c r="E131" s="198">
        <v>0</v>
      </c>
      <c r="F131" s="256"/>
      <c r="G131" s="185"/>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row>
    <row r="132" spans="1:847" s="159" customFormat="1" ht="18.75" x14ac:dyDescent="0.3">
      <c r="A132" s="230" t="s">
        <v>148</v>
      </c>
      <c r="B132" s="230" t="s">
        <v>355</v>
      </c>
      <c r="C132" s="230"/>
      <c r="D132" s="198">
        <v>0</v>
      </c>
      <c r="E132" s="198">
        <v>0</v>
      </c>
      <c r="F132" s="256"/>
      <c r="G132" s="185"/>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row>
    <row r="133" spans="1:847" s="158" customFormat="1" ht="18.75" x14ac:dyDescent="0.3">
      <c r="A133" s="186" t="s">
        <v>210</v>
      </c>
      <c r="B133" s="230"/>
      <c r="C133" s="230"/>
      <c r="D133" s="199">
        <f>SUM(D131:D132)</f>
        <v>0</v>
      </c>
      <c r="E133" s="199">
        <f>SUM(E131:E132)</f>
        <v>0</v>
      </c>
      <c r="F133" s="256">
        <f t="shared" si="2"/>
        <v>0</v>
      </c>
      <c r="G133" s="185"/>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row>
    <row r="134" spans="1:847" s="2" customFormat="1" ht="18.75" x14ac:dyDescent="0.3">
      <c r="A134" s="411" t="s">
        <v>154</v>
      </c>
      <c r="B134" s="239"/>
      <c r="C134" s="239"/>
      <c r="D134" s="415">
        <f>D99+D104+D108+D112+D116+D120+D125+D129+D133</f>
        <v>0</v>
      </c>
      <c r="E134" s="415">
        <f>E99+E104+E108+E112+E116+E120+E125+E129+E133</f>
        <v>0</v>
      </c>
      <c r="F134" s="416">
        <f>E134-D134</f>
        <v>0</v>
      </c>
      <c r="G134" s="411"/>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row>
    <row r="135" spans="1:847" s="2" customFormat="1" ht="21" x14ac:dyDescent="0.35">
      <c r="A135" s="433" t="s">
        <v>255</v>
      </c>
      <c r="B135" s="237"/>
      <c r="C135" s="237"/>
      <c r="D135" s="202"/>
      <c r="E135" s="202"/>
      <c r="F135" s="260"/>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row>
    <row r="136" spans="1:847" ht="24.75" customHeight="1" x14ac:dyDescent="0.3">
      <c r="A136" s="425" t="s">
        <v>211</v>
      </c>
      <c r="B136" s="233" t="s">
        <v>303</v>
      </c>
      <c r="C136" s="233"/>
      <c r="D136" s="228">
        <f>D11*0%</f>
        <v>0</v>
      </c>
      <c r="E136" s="228">
        <f>E11*0%</f>
        <v>0</v>
      </c>
      <c r="F136" s="259">
        <f>E136-D136</f>
        <v>0</v>
      </c>
      <c r="G136" s="427"/>
    </row>
    <row r="137" spans="1:847" s="158" customFormat="1" ht="24" customHeight="1" x14ac:dyDescent="0.3">
      <c r="A137" s="434" t="s">
        <v>212</v>
      </c>
      <c r="B137" s="230"/>
      <c r="C137" s="230"/>
      <c r="D137" s="198"/>
      <c r="E137" s="198"/>
      <c r="F137" s="256"/>
      <c r="G137" s="185"/>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row>
    <row r="138" spans="1:847" s="2" customFormat="1" ht="18.75" x14ac:dyDescent="0.3">
      <c r="A138" s="193" t="s">
        <v>213</v>
      </c>
      <c r="B138" s="230" t="s">
        <v>303</v>
      </c>
      <c r="C138" s="230"/>
      <c r="D138" s="199">
        <f>D40*0%</f>
        <v>0</v>
      </c>
      <c r="E138" s="199">
        <f>E40*0%</f>
        <v>0</v>
      </c>
      <c r="F138" s="256">
        <f t="shared" ref="F138:F140" si="3">E138-D138</f>
        <v>0</v>
      </c>
      <c r="G138" s="185"/>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row>
    <row r="139" spans="1:847" s="2" customFormat="1" ht="18.75" x14ac:dyDescent="0.3">
      <c r="A139" s="193" t="s">
        <v>214</v>
      </c>
      <c r="B139" s="230" t="s">
        <v>303</v>
      </c>
      <c r="C139" s="230"/>
      <c r="D139" s="199">
        <f>D46*0%</f>
        <v>0</v>
      </c>
      <c r="E139" s="199">
        <f>E46*0%</f>
        <v>0</v>
      </c>
      <c r="F139" s="256">
        <f t="shared" si="3"/>
        <v>0</v>
      </c>
      <c r="G139" s="185"/>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row>
    <row r="140" spans="1:847" s="2" customFormat="1" ht="18.75" x14ac:dyDescent="0.3">
      <c r="A140" s="193" t="s">
        <v>215</v>
      </c>
      <c r="B140" s="230" t="s">
        <v>303</v>
      </c>
      <c r="C140" s="230"/>
      <c r="D140" s="199">
        <f>D52*0%</f>
        <v>0</v>
      </c>
      <c r="E140" s="199">
        <f>E52*0%</f>
        <v>0</v>
      </c>
      <c r="F140" s="256">
        <f t="shared" si="3"/>
        <v>0</v>
      </c>
      <c r="G140" s="185"/>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row>
    <row r="141" spans="1:847" s="2" customFormat="1" ht="18.75" x14ac:dyDescent="0.3">
      <c r="A141" s="411" t="s">
        <v>256</v>
      </c>
      <c r="B141" s="239"/>
      <c r="C141" s="239"/>
      <c r="D141" s="415">
        <f>SUM(D136:D140)</f>
        <v>0</v>
      </c>
      <c r="E141" s="415">
        <f>SUM(E136:E140)</f>
        <v>0</v>
      </c>
      <c r="F141" s="416">
        <f>E141-D141</f>
        <v>0</v>
      </c>
      <c r="G141" s="41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row>
    <row r="142" spans="1:847" s="2" customFormat="1" ht="21" x14ac:dyDescent="0.35">
      <c r="A142" s="431" t="s">
        <v>257</v>
      </c>
      <c r="B142" s="237"/>
      <c r="C142" s="237"/>
      <c r="D142" s="201"/>
      <c r="E142" s="201"/>
      <c r="F142" s="163"/>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row>
    <row r="143" spans="1:847" s="2" customFormat="1" ht="24.75" customHeight="1" x14ac:dyDescent="0.3">
      <c r="A143" s="409" t="s">
        <v>216</v>
      </c>
      <c r="B143" s="231"/>
      <c r="C143" s="231"/>
      <c r="D143" s="194"/>
      <c r="E143" s="194"/>
      <c r="F143" s="426"/>
      <c r="G143" s="432"/>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row>
    <row r="144" spans="1:847" s="2" customFormat="1" ht="18.75" customHeight="1" x14ac:dyDescent="0.3">
      <c r="A144" s="231" t="s">
        <v>149</v>
      </c>
      <c r="B144" s="231"/>
      <c r="C144" s="231"/>
      <c r="D144" s="194">
        <v>0</v>
      </c>
      <c r="E144" s="194">
        <v>0</v>
      </c>
      <c r="F144" s="426"/>
      <c r="G144" s="432"/>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row>
    <row r="145" spans="1:847" s="4" customFormat="1" ht="18.75" x14ac:dyDescent="0.3">
      <c r="A145" s="231" t="s">
        <v>149</v>
      </c>
      <c r="B145" s="231"/>
      <c r="C145" s="231"/>
      <c r="D145" s="194">
        <v>0</v>
      </c>
      <c r="E145" s="194">
        <v>0</v>
      </c>
      <c r="F145" s="426"/>
      <c r="G145" s="432"/>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row>
    <row r="146" spans="1:847" s="5" customFormat="1" ht="18.75" x14ac:dyDescent="0.3">
      <c r="A146" s="188" t="s">
        <v>217</v>
      </c>
      <c r="B146" s="231"/>
      <c r="C146" s="231"/>
      <c r="D146" s="195">
        <f>SUM(D144:D145)</f>
        <v>0</v>
      </c>
      <c r="E146" s="195">
        <f>SUM(E144:E145)</f>
        <v>0</v>
      </c>
      <c r="F146" s="257">
        <f>E146-D146</f>
        <v>0</v>
      </c>
      <c r="G146" s="432"/>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row>
    <row r="147" spans="1:847" s="5" customFormat="1" ht="24.75" customHeight="1" x14ac:dyDescent="0.3">
      <c r="A147" s="430" t="s">
        <v>218</v>
      </c>
      <c r="B147" s="232"/>
      <c r="C147" s="232"/>
      <c r="D147" s="198"/>
      <c r="E147" s="198"/>
      <c r="F147" s="255"/>
      <c r="G147" s="190"/>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row>
    <row r="148" spans="1:847" s="5" customFormat="1" ht="18.75" x14ac:dyDescent="0.3">
      <c r="A148" s="190" t="s">
        <v>219</v>
      </c>
      <c r="B148" s="232"/>
      <c r="C148" s="232"/>
      <c r="D148" s="198"/>
      <c r="E148" s="198"/>
      <c r="F148" s="255"/>
      <c r="G148" s="190"/>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row>
    <row r="149" spans="1:847" s="5" customFormat="1" ht="18.75" x14ac:dyDescent="0.3">
      <c r="A149" s="232" t="s">
        <v>149</v>
      </c>
      <c r="B149" s="232"/>
      <c r="C149" s="232"/>
      <c r="D149" s="198">
        <v>0</v>
      </c>
      <c r="E149" s="198">
        <v>0</v>
      </c>
      <c r="F149" s="255"/>
      <c r="G149" s="190"/>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row>
    <row r="150" spans="1:847" s="1" customFormat="1" ht="18.75" x14ac:dyDescent="0.3">
      <c r="A150" s="232" t="s">
        <v>149</v>
      </c>
      <c r="B150" s="232"/>
      <c r="C150" s="232"/>
      <c r="D150" s="198">
        <v>0</v>
      </c>
      <c r="E150" s="198">
        <v>0</v>
      </c>
      <c r="F150" s="255"/>
      <c r="G150" s="19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row>
    <row r="151" spans="1:847" s="160" customFormat="1" ht="18.75" x14ac:dyDescent="0.3">
      <c r="A151" s="191" t="s">
        <v>220</v>
      </c>
      <c r="B151" s="232"/>
      <c r="C151" s="232"/>
      <c r="D151" s="199">
        <f>SUM(D149:D150)</f>
        <v>0</v>
      </c>
      <c r="E151" s="199">
        <f>SUM(E149:E150)</f>
        <v>0</v>
      </c>
      <c r="F151" s="256">
        <f>E151-D151</f>
        <v>0</v>
      </c>
      <c r="G151" s="190"/>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row>
    <row r="152" spans="1:847" s="3" customFormat="1" ht="18.75" x14ac:dyDescent="0.3">
      <c r="A152" s="190" t="s">
        <v>221</v>
      </c>
      <c r="B152" s="232"/>
      <c r="C152" s="232"/>
      <c r="D152" s="198"/>
      <c r="E152" s="198"/>
      <c r="F152" s="256"/>
      <c r="G152" s="190"/>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row>
    <row r="153" spans="1:847" s="3" customFormat="1" ht="18.75" x14ac:dyDescent="0.3">
      <c r="A153" s="232" t="s">
        <v>149</v>
      </c>
      <c r="B153" s="232"/>
      <c r="C153" s="232"/>
      <c r="D153" s="198">
        <v>0</v>
      </c>
      <c r="E153" s="198">
        <v>0</v>
      </c>
      <c r="F153" s="256"/>
      <c r="G153" s="190"/>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row>
    <row r="154" spans="1:847" s="3" customFormat="1" ht="18.75" x14ac:dyDescent="0.3">
      <c r="A154" s="232" t="s">
        <v>149</v>
      </c>
      <c r="B154" s="238"/>
      <c r="C154" s="232"/>
      <c r="D154" s="198">
        <v>0</v>
      </c>
      <c r="E154" s="198">
        <v>0</v>
      </c>
      <c r="F154" s="256"/>
      <c r="G154" s="190"/>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row>
    <row r="155" spans="1:847" s="3" customFormat="1" ht="18.75" x14ac:dyDescent="0.3">
      <c r="A155" s="191" t="s">
        <v>222</v>
      </c>
      <c r="B155" s="238"/>
      <c r="C155" s="232"/>
      <c r="D155" s="199">
        <f>SUM(D153:D154)</f>
        <v>0</v>
      </c>
      <c r="E155" s="199">
        <f>SUM(E153:E154)</f>
        <v>0</v>
      </c>
      <c r="F155" s="256">
        <f t="shared" ref="F155:F159" si="4">E155-D155</f>
        <v>0</v>
      </c>
      <c r="G155" s="190"/>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row>
    <row r="156" spans="1:847" s="156" customFormat="1" ht="18.75" x14ac:dyDescent="0.3">
      <c r="A156" s="190" t="s">
        <v>223</v>
      </c>
      <c r="B156" s="238"/>
      <c r="C156" s="232"/>
      <c r="D156" s="198"/>
      <c r="E156" s="198"/>
      <c r="F156" s="256"/>
      <c r="G156" s="190"/>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row>
    <row r="157" spans="1:847" s="156" customFormat="1" ht="18.75" x14ac:dyDescent="0.3">
      <c r="A157" s="232" t="s">
        <v>149</v>
      </c>
      <c r="B157" s="238"/>
      <c r="C157" s="232"/>
      <c r="D157" s="198">
        <v>0</v>
      </c>
      <c r="E157" s="198">
        <v>0</v>
      </c>
      <c r="F157" s="256"/>
      <c r="G157" s="190"/>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row>
    <row r="158" spans="1:847" s="3" customFormat="1" ht="18.75" x14ac:dyDescent="0.3">
      <c r="A158" s="232" t="s">
        <v>149</v>
      </c>
      <c r="B158" s="238"/>
      <c r="C158" s="232"/>
      <c r="D158" s="198">
        <v>0</v>
      </c>
      <c r="E158" s="198">
        <v>0</v>
      </c>
      <c r="F158" s="256"/>
      <c r="G158" s="190"/>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row>
    <row r="159" spans="1:847" s="3" customFormat="1" ht="18.75" x14ac:dyDescent="0.3">
      <c r="A159" s="191" t="s">
        <v>224</v>
      </c>
      <c r="B159" s="232"/>
      <c r="C159" s="232"/>
      <c r="D159" s="199">
        <f>SUM(D157:D158)</f>
        <v>0</v>
      </c>
      <c r="E159" s="199">
        <f>SUM(E157:E158)</f>
        <v>0</v>
      </c>
      <c r="F159" s="256">
        <f t="shared" si="4"/>
        <v>0</v>
      </c>
      <c r="G159" s="190"/>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row>
    <row r="160" spans="1:847" ht="18.75" x14ac:dyDescent="0.3">
      <c r="A160" s="411" t="s">
        <v>258</v>
      </c>
      <c r="B160" s="239"/>
      <c r="C160" s="239"/>
      <c r="D160" s="415">
        <f>D159+D155+D151+D146</f>
        <v>0</v>
      </c>
      <c r="E160" s="415">
        <f>E159+E155+E151+E146</f>
        <v>0</v>
      </c>
      <c r="F160" s="416">
        <f>E160-D160</f>
        <v>0</v>
      </c>
      <c r="G160" s="411"/>
    </row>
    <row r="161" spans="1:847" s="1" customFormat="1" ht="21" x14ac:dyDescent="0.35">
      <c r="A161" s="435" t="s">
        <v>259</v>
      </c>
      <c r="B161" s="242"/>
      <c r="C161" s="242"/>
      <c r="D161" s="196"/>
      <c r="E161" s="196"/>
      <c r="F161" s="436"/>
      <c r="G161" s="437"/>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row>
    <row r="162" spans="1:847" s="157" customFormat="1" ht="18.75" x14ac:dyDescent="0.3">
      <c r="A162" s="183" t="s">
        <v>260</v>
      </c>
      <c r="B162" s="242"/>
      <c r="C162" s="242"/>
      <c r="D162" s="196"/>
      <c r="E162" s="196"/>
      <c r="F162" s="436"/>
      <c r="G162" s="437"/>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row>
    <row r="163" spans="1:847" s="157" customFormat="1" ht="18.75" x14ac:dyDescent="0.3">
      <c r="A163" s="229" t="s">
        <v>149</v>
      </c>
      <c r="B163" s="242"/>
      <c r="C163" s="242"/>
      <c r="D163" s="196">
        <v>0</v>
      </c>
      <c r="E163" s="196">
        <v>0</v>
      </c>
      <c r="F163" s="436"/>
      <c r="G163" s="437"/>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row>
    <row r="164" spans="1:847" ht="18.75" x14ac:dyDescent="0.3">
      <c r="A164" s="229" t="s">
        <v>149</v>
      </c>
      <c r="B164" s="242"/>
      <c r="C164" s="242"/>
      <c r="D164" s="196">
        <v>0</v>
      </c>
      <c r="E164" s="196">
        <v>0</v>
      </c>
      <c r="F164" s="438"/>
      <c r="G164" s="437"/>
    </row>
    <row r="165" spans="1:847" ht="18.75" x14ac:dyDescent="0.3">
      <c r="A165" s="184" t="s">
        <v>261</v>
      </c>
      <c r="B165" s="242"/>
      <c r="C165" s="242"/>
      <c r="D165" s="197">
        <f>SUM(D163:D164)</f>
        <v>0</v>
      </c>
      <c r="E165" s="197">
        <f>SUM(E163:E164)</f>
        <v>0</v>
      </c>
      <c r="F165" s="254">
        <f>E165-D165</f>
        <v>0</v>
      </c>
      <c r="G165" s="437"/>
    </row>
    <row r="166" spans="1:847" s="1" customFormat="1" ht="18.75" x14ac:dyDescent="0.3">
      <c r="A166" s="183" t="s">
        <v>262</v>
      </c>
      <c r="B166" s="242"/>
      <c r="C166" s="242"/>
      <c r="D166" s="196"/>
      <c r="E166" s="196"/>
      <c r="F166" s="254"/>
      <c r="G166" s="437"/>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row>
    <row r="167" spans="1:847" s="1" customFormat="1" ht="18.75" x14ac:dyDescent="0.3">
      <c r="A167" s="229" t="s">
        <v>149</v>
      </c>
      <c r="B167" s="242"/>
      <c r="C167" s="242"/>
      <c r="D167" s="196">
        <v>0</v>
      </c>
      <c r="E167" s="196">
        <v>0</v>
      </c>
      <c r="F167" s="254"/>
      <c r="G167" s="43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row>
    <row r="168" spans="1:847" s="157" customFormat="1" ht="18.75" x14ac:dyDescent="0.3">
      <c r="A168" s="229" t="s">
        <v>149</v>
      </c>
      <c r="B168" s="242"/>
      <c r="C168" s="242"/>
      <c r="D168" s="196">
        <v>0</v>
      </c>
      <c r="E168" s="196">
        <v>0</v>
      </c>
      <c r="F168" s="254"/>
      <c r="G168" s="437"/>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row>
    <row r="169" spans="1:847" ht="18.75" x14ac:dyDescent="0.3">
      <c r="A169" s="184" t="s">
        <v>263</v>
      </c>
      <c r="B169" s="242"/>
      <c r="C169" s="242"/>
      <c r="D169" s="197">
        <f>SUM(D167:D168)</f>
        <v>0</v>
      </c>
      <c r="E169" s="197">
        <f>SUM(E167:E168)</f>
        <v>0</v>
      </c>
      <c r="F169" s="254">
        <f t="shared" ref="F169:F181" si="5">E169-D169</f>
        <v>0</v>
      </c>
      <c r="G169" s="437"/>
    </row>
    <row r="170" spans="1:847" ht="18.75" x14ac:dyDescent="0.3">
      <c r="A170" s="183" t="s">
        <v>264</v>
      </c>
      <c r="B170" s="242"/>
      <c r="C170" s="242"/>
      <c r="D170" s="196"/>
      <c r="E170" s="196"/>
      <c r="F170" s="254"/>
      <c r="G170" s="437"/>
    </row>
    <row r="171" spans="1:847" ht="18.75" x14ac:dyDescent="0.3">
      <c r="A171" s="229" t="s">
        <v>149</v>
      </c>
      <c r="B171" s="242"/>
      <c r="C171" s="242"/>
      <c r="D171" s="196">
        <v>0</v>
      </c>
      <c r="E171" s="196">
        <v>0</v>
      </c>
      <c r="F171" s="254"/>
      <c r="G171" s="437"/>
    </row>
    <row r="172" spans="1:847" s="4" customFormat="1" ht="18.75" x14ac:dyDescent="0.3">
      <c r="A172" s="229" t="s">
        <v>149</v>
      </c>
      <c r="B172" s="242"/>
      <c r="C172" s="242"/>
      <c r="D172" s="196">
        <v>0</v>
      </c>
      <c r="E172" s="196">
        <v>0</v>
      </c>
      <c r="F172" s="254"/>
      <c r="G172" s="437"/>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row>
    <row r="173" spans="1:847" s="157" customFormat="1" ht="18.75" x14ac:dyDescent="0.3">
      <c r="A173" s="184" t="s">
        <v>265</v>
      </c>
      <c r="B173" s="242"/>
      <c r="C173" s="242"/>
      <c r="D173" s="197">
        <f>SUM(D171:D172)</f>
        <v>0</v>
      </c>
      <c r="E173" s="197">
        <f>SUM(E171:E172)</f>
        <v>0</v>
      </c>
      <c r="F173" s="254">
        <f t="shared" si="5"/>
        <v>0</v>
      </c>
      <c r="G173" s="437"/>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row>
    <row r="174" spans="1:847" ht="18.75" x14ac:dyDescent="0.3">
      <c r="A174" s="183" t="s">
        <v>266</v>
      </c>
      <c r="B174" s="242"/>
      <c r="C174" s="242"/>
      <c r="D174" s="196"/>
      <c r="E174" s="196"/>
      <c r="F174" s="254"/>
      <c r="G174" s="437"/>
    </row>
    <row r="175" spans="1:847" ht="18.75" x14ac:dyDescent="0.3">
      <c r="A175" s="229" t="s">
        <v>149</v>
      </c>
      <c r="B175" s="242"/>
      <c r="C175" s="242"/>
      <c r="D175" s="196">
        <v>0</v>
      </c>
      <c r="E175" s="196">
        <v>0</v>
      </c>
      <c r="F175" s="254"/>
      <c r="G175" s="437"/>
    </row>
    <row r="176" spans="1:847" ht="18.75" x14ac:dyDescent="0.3">
      <c r="A176" s="229" t="s">
        <v>149</v>
      </c>
      <c r="B176" s="242"/>
      <c r="C176" s="242"/>
      <c r="D176" s="196">
        <v>0</v>
      </c>
      <c r="E176" s="196">
        <v>0</v>
      </c>
      <c r="F176" s="254"/>
      <c r="G176" s="437"/>
    </row>
    <row r="177" spans="1:847" s="1" customFormat="1" ht="18.75" x14ac:dyDescent="0.3">
      <c r="A177" s="184" t="s">
        <v>267</v>
      </c>
      <c r="B177" s="242"/>
      <c r="C177" s="242"/>
      <c r="D177" s="197">
        <f>SUM(D175:D176)</f>
        <v>0</v>
      </c>
      <c r="E177" s="197">
        <f>SUM(E175:E176)</f>
        <v>0</v>
      </c>
      <c r="F177" s="254">
        <f t="shared" si="5"/>
        <v>0</v>
      </c>
      <c r="G177" s="43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row>
    <row r="178" spans="1:847" s="157" customFormat="1" ht="18.75" x14ac:dyDescent="0.3">
      <c r="A178" s="183" t="s">
        <v>268</v>
      </c>
      <c r="B178" s="242"/>
      <c r="C178" s="242"/>
      <c r="D178" s="196"/>
      <c r="E178" s="196"/>
      <c r="F178" s="254"/>
      <c r="G178" s="437"/>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row>
    <row r="179" spans="1:847" s="157" customFormat="1" ht="18.75" x14ac:dyDescent="0.3">
      <c r="A179" s="229" t="s">
        <v>149</v>
      </c>
      <c r="B179" s="242"/>
      <c r="C179" s="242"/>
      <c r="D179" s="196">
        <v>0</v>
      </c>
      <c r="E179" s="196">
        <v>0</v>
      </c>
      <c r="F179" s="254"/>
      <c r="G179" s="437"/>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row>
    <row r="180" spans="1:847" ht="18.75" x14ac:dyDescent="0.3">
      <c r="A180" s="229" t="s">
        <v>149</v>
      </c>
      <c r="B180" s="242"/>
      <c r="C180" s="242"/>
      <c r="D180" s="196">
        <v>0</v>
      </c>
      <c r="E180" s="196">
        <v>0</v>
      </c>
      <c r="F180" s="254"/>
      <c r="G180" s="437"/>
    </row>
    <row r="181" spans="1:847" ht="18.75" x14ac:dyDescent="0.3">
      <c r="A181" s="184" t="s">
        <v>269</v>
      </c>
      <c r="B181" s="242"/>
      <c r="C181" s="242"/>
      <c r="D181" s="197">
        <f>SUM(D179:D180)</f>
        <v>0</v>
      </c>
      <c r="E181" s="197">
        <f>SUM(E179:E180)</f>
        <v>0</v>
      </c>
      <c r="F181" s="254">
        <f t="shared" si="5"/>
        <v>0</v>
      </c>
      <c r="G181" s="437"/>
    </row>
    <row r="182" spans="1:847" s="1" customFormat="1" ht="18.75" x14ac:dyDescent="0.3">
      <c r="A182" s="411" t="s">
        <v>270</v>
      </c>
      <c r="B182" s="239"/>
      <c r="C182" s="239"/>
      <c r="D182" s="415">
        <f>D165+D169+D173+D177+D181</f>
        <v>0</v>
      </c>
      <c r="E182" s="415">
        <f>E165+E169+E173+E177+E181</f>
        <v>0</v>
      </c>
      <c r="F182" s="416">
        <f>E182-D182</f>
        <v>0</v>
      </c>
      <c r="G182" s="411"/>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row>
    <row r="183" spans="1:847" s="161" customFormat="1" ht="21" x14ac:dyDescent="0.35">
      <c r="A183" s="435" t="s">
        <v>271</v>
      </c>
      <c r="B183" s="242"/>
      <c r="C183" s="242"/>
      <c r="D183" s="226"/>
      <c r="E183" s="226"/>
      <c r="F183" s="438"/>
      <c r="G183" s="437"/>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row>
    <row r="184" spans="1:847" s="157" customFormat="1" ht="18.75" x14ac:dyDescent="0.3">
      <c r="A184" s="183" t="s">
        <v>272</v>
      </c>
      <c r="B184" s="229"/>
      <c r="C184" s="229"/>
      <c r="D184" s="196"/>
      <c r="E184" s="196"/>
      <c r="F184" s="253"/>
      <c r="G184" s="183"/>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row>
    <row r="185" spans="1:847" s="157" customFormat="1" ht="18.75" x14ac:dyDescent="0.3">
      <c r="A185" s="229" t="s">
        <v>150</v>
      </c>
      <c r="B185" s="229" t="s">
        <v>95</v>
      </c>
      <c r="C185" s="229"/>
      <c r="D185" s="196">
        <v>0</v>
      </c>
      <c r="E185" s="196">
        <v>0</v>
      </c>
      <c r="F185" s="253"/>
      <c r="G185" s="183"/>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row>
    <row r="186" spans="1:847" ht="18.75" x14ac:dyDescent="0.3">
      <c r="A186" s="229" t="s">
        <v>150</v>
      </c>
      <c r="B186" s="229" t="s">
        <v>95</v>
      </c>
      <c r="C186" s="229"/>
      <c r="D186" s="196">
        <v>0</v>
      </c>
      <c r="E186" s="196">
        <v>0</v>
      </c>
      <c r="F186" s="253"/>
      <c r="G186" s="183"/>
    </row>
    <row r="187" spans="1:847" ht="18.75" x14ac:dyDescent="0.3">
      <c r="A187" s="184" t="s">
        <v>273</v>
      </c>
      <c r="B187" s="229"/>
      <c r="C187" s="229"/>
      <c r="D187" s="197">
        <f>SUM(D185:D186)</f>
        <v>0</v>
      </c>
      <c r="E187" s="197">
        <f>SUM(E185:E186)</f>
        <v>0</v>
      </c>
      <c r="F187" s="254">
        <f>E187-D187</f>
        <v>0</v>
      </c>
      <c r="G187" s="183"/>
    </row>
    <row r="188" spans="1:847" s="155" customFormat="1" ht="18.75" x14ac:dyDescent="0.3">
      <c r="A188" s="183" t="s">
        <v>274</v>
      </c>
      <c r="B188" s="229"/>
      <c r="C188" s="229"/>
      <c r="D188" s="197"/>
      <c r="E188" s="197"/>
      <c r="F188" s="254"/>
      <c r="G188" s="18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row>
    <row r="189" spans="1:847" s="155" customFormat="1" ht="18.75" x14ac:dyDescent="0.3">
      <c r="A189" s="229" t="s">
        <v>150</v>
      </c>
      <c r="B189" s="229" t="s">
        <v>95</v>
      </c>
      <c r="C189" s="229"/>
      <c r="D189" s="196">
        <v>0</v>
      </c>
      <c r="E189" s="196">
        <v>0</v>
      </c>
      <c r="F189" s="254"/>
      <c r="G189" s="183"/>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row>
    <row r="190" spans="1:847" ht="18.75" x14ac:dyDescent="0.3">
      <c r="A190" s="229" t="s">
        <v>150</v>
      </c>
      <c r="B190" s="229" t="s">
        <v>95</v>
      </c>
      <c r="C190" s="229"/>
      <c r="D190" s="196">
        <v>0</v>
      </c>
      <c r="E190" s="196">
        <v>0</v>
      </c>
      <c r="F190" s="254"/>
      <c r="G190" s="183"/>
    </row>
    <row r="191" spans="1:847" ht="18.75" x14ac:dyDescent="0.3">
      <c r="A191" s="184" t="s">
        <v>275</v>
      </c>
      <c r="B191" s="229"/>
      <c r="C191" s="229"/>
      <c r="D191" s="197">
        <f>SUM(D189:D190)</f>
        <v>0</v>
      </c>
      <c r="E191" s="197">
        <f>SUM(E189:E190)</f>
        <v>0</v>
      </c>
      <c r="F191" s="254">
        <f t="shared" ref="F191:F203" si="6">E191-D191</f>
        <v>0</v>
      </c>
      <c r="G191" s="183"/>
    </row>
    <row r="192" spans="1:847" s="155" customFormat="1" ht="18.75" x14ac:dyDescent="0.3">
      <c r="A192" s="183" t="s">
        <v>276</v>
      </c>
      <c r="B192" s="229"/>
      <c r="C192" s="229"/>
      <c r="D192" s="197"/>
      <c r="E192" s="197"/>
      <c r="F192" s="254"/>
      <c r="G192" s="183"/>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row>
    <row r="193" spans="1:847" s="155" customFormat="1" ht="18.75" x14ac:dyDescent="0.3">
      <c r="A193" s="229" t="s">
        <v>150</v>
      </c>
      <c r="B193" s="229" t="s">
        <v>95</v>
      </c>
      <c r="C193" s="229"/>
      <c r="D193" s="196">
        <v>0</v>
      </c>
      <c r="E193" s="196">
        <v>0</v>
      </c>
      <c r="F193" s="254"/>
      <c r="G193" s="18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row>
    <row r="194" spans="1:847" ht="18.75" x14ac:dyDescent="0.3">
      <c r="A194" s="229" t="s">
        <v>150</v>
      </c>
      <c r="B194" s="229" t="s">
        <v>95</v>
      </c>
      <c r="C194" s="229"/>
      <c r="D194" s="196">
        <v>0</v>
      </c>
      <c r="E194" s="196">
        <v>0</v>
      </c>
      <c r="F194" s="254"/>
      <c r="G194" s="183"/>
    </row>
    <row r="195" spans="1:847" ht="18.75" x14ac:dyDescent="0.3">
      <c r="A195" s="184" t="s">
        <v>277</v>
      </c>
      <c r="B195" s="229"/>
      <c r="C195" s="229"/>
      <c r="D195" s="197">
        <f>SUM(D193:D194)</f>
        <v>0</v>
      </c>
      <c r="E195" s="197">
        <f>SUM(E193:E194)</f>
        <v>0</v>
      </c>
      <c r="F195" s="254">
        <f t="shared" si="6"/>
        <v>0</v>
      </c>
      <c r="G195" s="183"/>
    </row>
    <row r="196" spans="1:847" s="155" customFormat="1" ht="18.75" x14ac:dyDescent="0.3">
      <c r="A196" s="183" t="s">
        <v>278</v>
      </c>
      <c r="B196" s="229"/>
      <c r="C196" s="229"/>
      <c r="D196" s="197"/>
      <c r="E196" s="197"/>
      <c r="F196" s="254"/>
      <c r="G196" s="183"/>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row>
    <row r="197" spans="1:847" s="155" customFormat="1" ht="18.75" x14ac:dyDescent="0.3">
      <c r="A197" s="229" t="s">
        <v>150</v>
      </c>
      <c r="B197" s="229" t="s">
        <v>95</v>
      </c>
      <c r="C197" s="229"/>
      <c r="D197" s="196">
        <v>0</v>
      </c>
      <c r="E197" s="196">
        <v>0</v>
      </c>
      <c r="F197" s="254"/>
      <c r="G197" s="183"/>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row>
    <row r="198" spans="1:847" ht="18.75" x14ac:dyDescent="0.3">
      <c r="A198" s="229" t="s">
        <v>150</v>
      </c>
      <c r="B198" s="229" t="s">
        <v>95</v>
      </c>
      <c r="C198" s="229"/>
      <c r="D198" s="196">
        <v>0</v>
      </c>
      <c r="E198" s="196">
        <v>0</v>
      </c>
      <c r="F198" s="254"/>
      <c r="G198" s="183"/>
    </row>
    <row r="199" spans="1:847" ht="18.75" x14ac:dyDescent="0.3">
      <c r="A199" s="184" t="s">
        <v>279</v>
      </c>
      <c r="B199" s="229"/>
      <c r="C199" s="229"/>
      <c r="D199" s="197">
        <f>SUM(D197:D198)</f>
        <v>0</v>
      </c>
      <c r="E199" s="197">
        <f>SUM(E197:E198)</f>
        <v>0</v>
      </c>
      <c r="F199" s="254">
        <f t="shared" si="6"/>
        <v>0</v>
      </c>
      <c r="G199" s="183"/>
    </row>
    <row r="200" spans="1:847" s="155" customFormat="1" ht="18.75" x14ac:dyDescent="0.3">
      <c r="A200" s="183" t="s">
        <v>280</v>
      </c>
      <c r="B200" s="229"/>
      <c r="C200" s="229"/>
      <c r="D200" s="197"/>
      <c r="E200" s="197"/>
      <c r="F200" s="254"/>
      <c r="G200" s="183"/>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row>
    <row r="201" spans="1:847" s="155" customFormat="1" ht="18.75" x14ac:dyDescent="0.3">
      <c r="A201" s="229" t="s">
        <v>150</v>
      </c>
      <c r="B201" s="229" t="s">
        <v>95</v>
      </c>
      <c r="C201" s="229"/>
      <c r="D201" s="196">
        <v>0</v>
      </c>
      <c r="E201" s="196">
        <v>0</v>
      </c>
      <c r="F201" s="254"/>
      <c r="G201" s="183"/>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row>
    <row r="202" spans="1:847" ht="18.75" x14ac:dyDescent="0.3">
      <c r="A202" s="229" t="s">
        <v>150</v>
      </c>
      <c r="B202" s="229" t="s">
        <v>95</v>
      </c>
      <c r="C202" s="229"/>
      <c r="D202" s="196">
        <v>0</v>
      </c>
      <c r="E202" s="196">
        <v>0</v>
      </c>
      <c r="F202" s="254"/>
      <c r="G202" s="183"/>
    </row>
    <row r="203" spans="1:847" s="2" customFormat="1" ht="18.75" x14ac:dyDescent="0.3">
      <c r="A203" s="184" t="s">
        <v>281</v>
      </c>
      <c r="B203" s="229"/>
      <c r="C203" s="229"/>
      <c r="D203" s="197">
        <f>SUM(D201:D202)</f>
        <v>0</v>
      </c>
      <c r="E203" s="197">
        <f>SUM(E201:E202)</f>
        <v>0</v>
      </c>
      <c r="F203" s="254">
        <f t="shared" si="6"/>
        <v>0</v>
      </c>
      <c r="G203" s="18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row>
    <row r="204" spans="1:847" s="1" customFormat="1" ht="18.75" x14ac:dyDescent="0.3">
      <c r="A204" s="411" t="s">
        <v>151</v>
      </c>
      <c r="B204" s="239"/>
      <c r="C204" s="239"/>
      <c r="D204" s="415">
        <f>D187+D191+D195+D199+D203</f>
        <v>0</v>
      </c>
      <c r="E204" s="415">
        <f>E187+E191+E195+E199+E203</f>
        <v>0</v>
      </c>
      <c r="F204" s="416">
        <f>E204-D204</f>
        <v>0</v>
      </c>
      <c r="G204" s="411"/>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row>
    <row r="205" spans="1:847" s="157" customFormat="1" ht="21" x14ac:dyDescent="0.35">
      <c r="A205" s="439" t="s">
        <v>225</v>
      </c>
      <c r="B205" s="243"/>
      <c r="C205" s="243"/>
      <c r="D205" s="202"/>
      <c r="E205" s="202"/>
      <c r="F205" s="440"/>
      <c r="G205" s="441"/>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row>
    <row r="206" spans="1:847" s="157" customFormat="1" ht="24.75" customHeight="1" x14ac:dyDescent="0.3">
      <c r="A206" s="409" t="s">
        <v>333</v>
      </c>
      <c r="B206" s="231"/>
      <c r="C206" s="231"/>
      <c r="D206" s="225"/>
      <c r="E206" s="225"/>
      <c r="F206" s="426"/>
      <c r="G206" s="432"/>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row>
    <row r="207" spans="1:847" s="157" customFormat="1" ht="18.75" customHeight="1" x14ac:dyDescent="0.3">
      <c r="A207" s="231" t="s">
        <v>322</v>
      </c>
      <c r="B207" s="231" t="s">
        <v>356</v>
      </c>
      <c r="C207" s="231"/>
      <c r="D207" s="225">
        <v>0</v>
      </c>
      <c r="E207" s="225">
        <v>0</v>
      </c>
      <c r="F207" s="426"/>
      <c r="G207" s="432"/>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row>
    <row r="208" spans="1:847" s="157" customFormat="1" ht="18.75" x14ac:dyDescent="0.3">
      <c r="A208" s="231" t="s">
        <v>322</v>
      </c>
      <c r="B208" s="231" t="s">
        <v>356</v>
      </c>
      <c r="C208" s="231"/>
      <c r="D208" s="225">
        <v>0</v>
      </c>
      <c r="E208" s="225">
        <v>0</v>
      </c>
      <c r="F208" s="426"/>
      <c r="G208" s="432"/>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row>
    <row r="209" spans="1:847" s="157" customFormat="1" ht="18.75" x14ac:dyDescent="0.3">
      <c r="A209" s="181" t="s">
        <v>334</v>
      </c>
      <c r="B209" s="231"/>
      <c r="C209" s="231"/>
      <c r="D209" s="228">
        <f>SUM(D207:D208)</f>
        <v>0</v>
      </c>
      <c r="E209" s="228">
        <f>SUM(E207:E208)</f>
        <v>0</v>
      </c>
      <c r="F209" s="257">
        <f>E209-D209</f>
        <v>0</v>
      </c>
      <c r="G209" s="432"/>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row>
    <row r="210" spans="1:847" s="157" customFormat="1" ht="24.75" customHeight="1" x14ac:dyDescent="0.3">
      <c r="A210" s="437" t="s">
        <v>329</v>
      </c>
      <c r="B210" s="229"/>
      <c r="C210" s="229"/>
      <c r="D210" s="227"/>
      <c r="E210" s="227"/>
      <c r="F210" s="253"/>
      <c r="G210" s="183"/>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row>
    <row r="211" spans="1:847" s="157" customFormat="1" ht="18.75" x14ac:dyDescent="0.3">
      <c r="A211" s="183" t="s">
        <v>330</v>
      </c>
      <c r="B211" s="229"/>
      <c r="C211" s="229"/>
      <c r="D211" s="196"/>
      <c r="E211" s="196"/>
      <c r="F211" s="253"/>
      <c r="G211" s="183"/>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row>
    <row r="212" spans="1:847" s="157" customFormat="1" ht="18.75" x14ac:dyDescent="0.3">
      <c r="A212" s="229" t="s">
        <v>322</v>
      </c>
      <c r="B212" s="229" t="s">
        <v>356</v>
      </c>
      <c r="C212" s="229"/>
      <c r="D212" s="196">
        <v>0</v>
      </c>
      <c r="E212" s="196">
        <v>0</v>
      </c>
      <c r="F212" s="253"/>
      <c r="G212" s="183"/>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row>
    <row r="213" spans="1:847" s="157" customFormat="1" ht="18.75" x14ac:dyDescent="0.3">
      <c r="A213" s="229" t="s">
        <v>322</v>
      </c>
      <c r="B213" s="229" t="s">
        <v>356</v>
      </c>
      <c r="C213" s="229"/>
      <c r="D213" s="196">
        <v>0</v>
      </c>
      <c r="E213" s="196">
        <v>0</v>
      </c>
      <c r="F213" s="253"/>
      <c r="G213" s="18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row>
    <row r="214" spans="1:847" s="157" customFormat="1" ht="18.75" x14ac:dyDescent="0.3">
      <c r="A214" s="184" t="s">
        <v>335</v>
      </c>
      <c r="B214" s="229"/>
      <c r="C214" s="229"/>
      <c r="D214" s="197">
        <f>SUM(D212:D213)</f>
        <v>0</v>
      </c>
      <c r="E214" s="197">
        <f>SUM(E212:E213)</f>
        <v>0</v>
      </c>
      <c r="F214" s="254">
        <f>E214-D214</f>
        <v>0</v>
      </c>
      <c r="G214" s="183"/>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row>
    <row r="215" spans="1:847" s="157" customFormat="1" ht="18.75" x14ac:dyDescent="0.3">
      <c r="A215" s="183" t="s">
        <v>331</v>
      </c>
      <c r="B215" s="229"/>
      <c r="C215" s="229"/>
      <c r="D215" s="196"/>
      <c r="E215" s="196"/>
      <c r="F215" s="254"/>
      <c r="G215" s="183"/>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row>
    <row r="216" spans="1:847" s="157" customFormat="1" ht="18.75" x14ac:dyDescent="0.3">
      <c r="A216" s="229" t="s">
        <v>322</v>
      </c>
      <c r="B216" s="229" t="s">
        <v>356</v>
      </c>
      <c r="C216" s="229"/>
      <c r="D216" s="196">
        <v>0</v>
      </c>
      <c r="E216" s="196">
        <v>0</v>
      </c>
      <c r="F216" s="254"/>
      <c r="G216" s="183"/>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row>
    <row r="217" spans="1:847" s="157" customFormat="1" ht="18.75" x14ac:dyDescent="0.3">
      <c r="A217" s="229" t="s">
        <v>322</v>
      </c>
      <c r="B217" s="229" t="s">
        <v>356</v>
      </c>
      <c r="C217" s="229"/>
      <c r="D217" s="196">
        <v>0</v>
      </c>
      <c r="E217" s="196">
        <v>0</v>
      </c>
      <c r="F217" s="254"/>
      <c r="G217" s="183"/>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row>
    <row r="218" spans="1:847" s="157" customFormat="1" ht="18.75" x14ac:dyDescent="0.3">
      <c r="A218" s="184" t="s">
        <v>336</v>
      </c>
      <c r="B218" s="229"/>
      <c r="C218" s="229"/>
      <c r="D218" s="197">
        <f>SUM(D216:D217)</f>
        <v>0</v>
      </c>
      <c r="E218" s="197">
        <f>SUM(E216:E217)</f>
        <v>0</v>
      </c>
      <c r="F218" s="254">
        <f t="shared" ref="F218:F230" si="7">E218-D218</f>
        <v>0</v>
      </c>
      <c r="G218" s="183"/>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row>
    <row r="219" spans="1:847" s="157" customFormat="1" ht="18.75" x14ac:dyDescent="0.3">
      <c r="A219" s="183" t="s">
        <v>332</v>
      </c>
      <c r="B219" s="229"/>
      <c r="C219" s="229"/>
      <c r="D219" s="196"/>
      <c r="E219" s="196"/>
      <c r="F219" s="254"/>
      <c r="G219" s="183"/>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row>
    <row r="220" spans="1:847" s="157" customFormat="1" ht="18.75" x14ac:dyDescent="0.3">
      <c r="A220" s="229" t="s">
        <v>322</v>
      </c>
      <c r="B220" s="229" t="s">
        <v>356</v>
      </c>
      <c r="C220" s="229"/>
      <c r="D220" s="196">
        <v>0</v>
      </c>
      <c r="E220" s="196">
        <v>0</v>
      </c>
      <c r="F220" s="254"/>
      <c r="G220" s="183"/>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row>
    <row r="221" spans="1:847" s="157" customFormat="1" ht="18.75" x14ac:dyDescent="0.3">
      <c r="A221" s="229" t="s">
        <v>322</v>
      </c>
      <c r="B221" s="229" t="s">
        <v>356</v>
      </c>
      <c r="C221" s="229"/>
      <c r="D221" s="196">
        <v>0</v>
      </c>
      <c r="E221" s="196">
        <v>0</v>
      </c>
      <c r="F221" s="254"/>
      <c r="G221" s="183"/>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row>
    <row r="222" spans="1:847" s="157" customFormat="1" ht="18.75" x14ac:dyDescent="0.3">
      <c r="A222" s="184" t="s">
        <v>337</v>
      </c>
      <c r="B222" s="229"/>
      <c r="C222" s="229"/>
      <c r="D222" s="197">
        <f>SUM(D220:D221)</f>
        <v>0</v>
      </c>
      <c r="E222" s="197">
        <f>SUM(E220:E221)</f>
        <v>0</v>
      </c>
      <c r="F222" s="254">
        <f t="shared" si="7"/>
        <v>0</v>
      </c>
      <c r="G222" s="183"/>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row>
    <row r="223" spans="1:847" s="157" customFormat="1" ht="18.75" x14ac:dyDescent="0.3">
      <c r="A223" s="183" t="s">
        <v>338</v>
      </c>
      <c r="B223" s="229"/>
      <c r="C223" s="229"/>
      <c r="D223" s="196"/>
      <c r="E223" s="196"/>
      <c r="F223" s="254"/>
      <c r="G223" s="18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row>
    <row r="224" spans="1:847" s="157" customFormat="1" ht="18.75" x14ac:dyDescent="0.3">
      <c r="A224" s="229" t="s">
        <v>322</v>
      </c>
      <c r="B224" s="229" t="s">
        <v>356</v>
      </c>
      <c r="C224" s="229"/>
      <c r="D224" s="196">
        <v>0</v>
      </c>
      <c r="E224" s="196">
        <v>0</v>
      </c>
      <c r="F224" s="254"/>
      <c r="G224" s="183"/>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row>
    <row r="225" spans="1:847" s="157" customFormat="1" ht="18.75" x14ac:dyDescent="0.3">
      <c r="A225" s="229" t="s">
        <v>322</v>
      </c>
      <c r="B225" s="229" t="s">
        <v>356</v>
      </c>
      <c r="C225" s="229"/>
      <c r="D225" s="196">
        <v>0</v>
      </c>
      <c r="E225" s="196">
        <v>0</v>
      </c>
      <c r="F225" s="254"/>
      <c r="G225" s="183"/>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row>
    <row r="226" spans="1:847" s="157" customFormat="1" ht="18.75" x14ac:dyDescent="0.3">
      <c r="A226" s="184" t="s">
        <v>339</v>
      </c>
      <c r="B226" s="229"/>
      <c r="C226" s="229"/>
      <c r="D226" s="197">
        <f>SUM(D224:D225)</f>
        <v>0</v>
      </c>
      <c r="E226" s="197">
        <f>SUM(E224:E225)</f>
        <v>0</v>
      </c>
      <c r="F226" s="254">
        <f t="shared" si="7"/>
        <v>0</v>
      </c>
      <c r="G226" s="183"/>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row>
    <row r="227" spans="1:847" s="157" customFormat="1" ht="18.75" x14ac:dyDescent="0.3">
      <c r="A227" s="183" t="s">
        <v>340</v>
      </c>
      <c r="B227" s="229"/>
      <c r="C227" s="229"/>
      <c r="D227" s="196"/>
      <c r="E227" s="196"/>
      <c r="F227" s="254"/>
      <c r="G227" s="183"/>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row>
    <row r="228" spans="1:847" s="157" customFormat="1" ht="18.75" x14ac:dyDescent="0.3">
      <c r="A228" s="229" t="s">
        <v>322</v>
      </c>
      <c r="B228" s="229" t="s">
        <v>356</v>
      </c>
      <c r="C228" s="229"/>
      <c r="D228" s="196">
        <v>0</v>
      </c>
      <c r="E228" s="196">
        <v>0</v>
      </c>
      <c r="F228" s="254"/>
      <c r="G228" s="183"/>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row>
    <row r="229" spans="1:847" s="157" customFormat="1" ht="18.75" x14ac:dyDescent="0.3">
      <c r="A229" s="229" t="s">
        <v>322</v>
      </c>
      <c r="B229" s="229" t="s">
        <v>356</v>
      </c>
      <c r="C229" s="229"/>
      <c r="D229" s="196">
        <v>0</v>
      </c>
      <c r="E229" s="196">
        <v>0</v>
      </c>
      <c r="F229" s="254"/>
      <c r="G229" s="183"/>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row>
    <row r="230" spans="1:847" s="157" customFormat="1" ht="18.75" x14ac:dyDescent="0.3">
      <c r="A230" s="184" t="s">
        <v>341</v>
      </c>
      <c r="B230" s="229"/>
      <c r="C230" s="229"/>
      <c r="D230" s="197">
        <f>SUM(D228:D229)</f>
        <v>0</v>
      </c>
      <c r="E230" s="197">
        <f>SUM(E228:E229)</f>
        <v>0</v>
      </c>
      <c r="F230" s="254">
        <f t="shared" si="7"/>
        <v>0</v>
      </c>
      <c r="G230" s="183"/>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row>
    <row r="231" spans="1:847" s="157" customFormat="1" ht="24.75" customHeight="1" x14ac:dyDescent="0.3">
      <c r="A231" s="434" t="s">
        <v>348</v>
      </c>
      <c r="B231" s="230"/>
      <c r="C231" s="230"/>
      <c r="D231" s="199"/>
      <c r="E231" s="199"/>
      <c r="F231" s="255"/>
      <c r="G231" s="185"/>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row>
    <row r="232" spans="1:847" s="157" customFormat="1" ht="18.75" x14ac:dyDescent="0.3">
      <c r="A232" s="185" t="s">
        <v>342</v>
      </c>
      <c r="B232" s="230"/>
      <c r="C232" s="230"/>
      <c r="D232" s="198"/>
      <c r="E232" s="198"/>
      <c r="F232" s="255"/>
      <c r="G232" s="185"/>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row>
    <row r="233" spans="1:847" s="157" customFormat="1" ht="18.75" x14ac:dyDescent="0.3">
      <c r="A233" s="230" t="s">
        <v>322</v>
      </c>
      <c r="B233" s="230" t="s">
        <v>356</v>
      </c>
      <c r="C233" s="230"/>
      <c r="D233" s="198">
        <v>0</v>
      </c>
      <c r="E233" s="198">
        <v>0</v>
      </c>
      <c r="F233" s="255"/>
      <c r="G233" s="185"/>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row>
    <row r="234" spans="1:847" s="157" customFormat="1" ht="18.75" x14ac:dyDescent="0.3">
      <c r="A234" s="230" t="s">
        <v>322</v>
      </c>
      <c r="B234" s="230" t="s">
        <v>356</v>
      </c>
      <c r="C234" s="230"/>
      <c r="D234" s="198">
        <v>0</v>
      </c>
      <c r="E234" s="198">
        <v>0</v>
      </c>
      <c r="F234" s="255"/>
      <c r="G234" s="185"/>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row>
    <row r="235" spans="1:847" s="157" customFormat="1" ht="18.75" x14ac:dyDescent="0.3">
      <c r="A235" s="186" t="s">
        <v>343</v>
      </c>
      <c r="B235" s="230"/>
      <c r="C235" s="230"/>
      <c r="D235" s="199">
        <f>SUM(D233:D234)</f>
        <v>0</v>
      </c>
      <c r="E235" s="199">
        <f>SUM(E233:E234)</f>
        <v>0</v>
      </c>
      <c r="F235" s="256">
        <f>E235-D235</f>
        <v>0</v>
      </c>
      <c r="G235" s="18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row>
    <row r="236" spans="1:847" s="157" customFormat="1" ht="18.75" x14ac:dyDescent="0.3">
      <c r="A236" s="185" t="s">
        <v>344</v>
      </c>
      <c r="B236" s="230"/>
      <c r="C236" s="230"/>
      <c r="D236" s="198"/>
      <c r="E236" s="198"/>
      <c r="F236" s="256"/>
      <c r="G236" s="185"/>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row>
    <row r="237" spans="1:847" s="157" customFormat="1" ht="18.75" x14ac:dyDescent="0.3">
      <c r="A237" s="230" t="s">
        <v>322</v>
      </c>
      <c r="B237" s="230" t="s">
        <v>356</v>
      </c>
      <c r="C237" s="230"/>
      <c r="D237" s="198">
        <v>0</v>
      </c>
      <c r="E237" s="198">
        <v>0</v>
      </c>
      <c r="F237" s="256"/>
      <c r="G237" s="185"/>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row>
    <row r="238" spans="1:847" s="157" customFormat="1" ht="18.75" x14ac:dyDescent="0.3">
      <c r="A238" s="230" t="s">
        <v>322</v>
      </c>
      <c r="B238" s="230" t="s">
        <v>356</v>
      </c>
      <c r="C238" s="230"/>
      <c r="D238" s="198">
        <v>0</v>
      </c>
      <c r="E238" s="198">
        <v>0</v>
      </c>
      <c r="F238" s="256"/>
      <c r="G238" s="185"/>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row>
    <row r="239" spans="1:847" s="157" customFormat="1" ht="18.75" x14ac:dyDescent="0.3">
      <c r="A239" s="186" t="s">
        <v>345</v>
      </c>
      <c r="B239" s="230"/>
      <c r="C239" s="230"/>
      <c r="D239" s="199">
        <f>SUM(D237:D238)</f>
        <v>0</v>
      </c>
      <c r="E239" s="199">
        <f>SUM(E237:E238)</f>
        <v>0</v>
      </c>
      <c r="F239" s="256">
        <f t="shared" ref="F239:F243" si="8">E239-D239</f>
        <v>0</v>
      </c>
      <c r="G239" s="185"/>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row>
    <row r="240" spans="1:847" s="157" customFormat="1" ht="18.75" x14ac:dyDescent="0.3">
      <c r="A240" s="185" t="s">
        <v>346</v>
      </c>
      <c r="B240" s="230"/>
      <c r="C240" s="230"/>
      <c r="D240" s="198"/>
      <c r="E240" s="198"/>
      <c r="F240" s="256"/>
      <c r="G240" s="185"/>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row>
    <row r="241" spans="1:847" s="157" customFormat="1" ht="18.75" x14ac:dyDescent="0.3">
      <c r="A241" s="230" t="s">
        <v>322</v>
      </c>
      <c r="B241" s="230" t="s">
        <v>356</v>
      </c>
      <c r="C241" s="230"/>
      <c r="D241" s="198">
        <v>0</v>
      </c>
      <c r="E241" s="198">
        <v>0</v>
      </c>
      <c r="F241" s="256"/>
      <c r="G241" s="185"/>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row>
    <row r="242" spans="1:847" s="157" customFormat="1" ht="18.75" x14ac:dyDescent="0.3">
      <c r="A242" s="230" t="s">
        <v>322</v>
      </c>
      <c r="B242" s="230" t="s">
        <v>356</v>
      </c>
      <c r="C242" s="230"/>
      <c r="D242" s="198">
        <v>0</v>
      </c>
      <c r="E242" s="198">
        <v>0</v>
      </c>
      <c r="F242" s="256"/>
      <c r="G242" s="185"/>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row>
    <row r="243" spans="1:847" s="157" customFormat="1" ht="18.75" x14ac:dyDescent="0.3">
      <c r="A243" s="186" t="s">
        <v>347</v>
      </c>
      <c r="B243" s="230"/>
      <c r="C243" s="230"/>
      <c r="D243" s="199">
        <f>SUM(D241:D242)</f>
        <v>0</v>
      </c>
      <c r="E243" s="199">
        <f>SUM(E241:E242)</f>
        <v>0</v>
      </c>
      <c r="F243" s="256">
        <f t="shared" si="8"/>
        <v>0</v>
      </c>
      <c r="G243" s="185"/>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row>
    <row r="244" spans="1:847" s="2" customFormat="1" ht="18.75" x14ac:dyDescent="0.3">
      <c r="A244" s="411" t="s">
        <v>152</v>
      </c>
      <c r="B244" s="239"/>
      <c r="C244" s="239"/>
      <c r="D244" s="415">
        <f>D209+D214+D218+D222+D226+D230+D235+D239+D243</f>
        <v>0</v>
      </c>
      <c r="E244" s="415">
        <f>E209+E214+E218+E222+E226+E230+E235+E239+E243</f>
        <v>0</v>
      </c>
      <c r="F244" s="416">
        <f>E244-D244</f>
        <v>0</v>
      </c>
      <c r="G244" s="411"/>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row>
    <row r="245" spans="1:847" s="5" customFormat="1" ht="18.75" x14ac:dyDescent="0.3">
      <c r="A245" s="442"/>
      <c r="B245" s="249"/>
      <c r="C245" s="249"/>
      <c r="D245" s="443"/>
      <c r="E245" s="443"/>
      <c r="F245" s="444"/>
      <c r="G245" s="442"/>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c r="ABT245" s="3"/>
      <c r="ABU245" s="3"/>
      <c r="ABV245" s="3"/>
      <c r="ABW245" s="3"/>
      <c r="ABX245" s="3"/>
      <c r="ABY245" s="3"/>
      <c r="ABZ245" s="3"/>
      <c r="ACA245" s="3"/>
      <c r="ACB245" s="3"/>
      <c r="ACC245" s="3"/>
      <c r="ACD245" s="3"/>
      <c r="ACE245" s="3"/>
      <c r="ACF245" s="3"/>
      <c r="ACG245" s="3"/>
      <c r="ACH245" s="3"/>
      <c r="ACI245" s="3"/>
      <c r="ACJ245" s="3"/>
      <c r="ACK245" s="3"/>
      <c r="ACL245" s="3"/>
      <c r="ACM245" s="3"/>
      <c r="ACN245" s="3"/>
      <c r="ACO245" s="3"/>
      <c r="ACP245" s="3"/>
      <c r="ACQ245" s="3"/>
      <c r="ACR245" s="3"/>
      <c r="ACS245" s="3"/>
      <c r="ACT245" s="3"/>
      <c r="ACU245" s="3"/>
      <c r="ACV245" s="3"/>
      <c r="ACW245" s="3"/>
      <c r="ACX245" s="3"/>
      <c r="ACY245" s="3"/>
      <c r="ACZ245" s="3"/>
      <c r="ADA245" s="3"/>
      <c r="ADB245" s="3"/>
      <c r="ADC245" s="3"/>
      <c r="ADD245" s="3"/>
      <c r="ADE245" s="3"/>
      <c r="ADF245" s="3"/>
      <c r="ADG245" s="3"/>
      <c r="ADH245" s="3"/>
      <c r="ADI245" s="3"/>
      <c r="ADJ245" s="3"/>
      <c r="ADK245" s="3"/>
      <c r="ADL245" s="3"/>
      <c r="ADM245" s="3"/>
      <c r="ADN245" s="3"/>
      <c r="ADO245" s="3"/>
      <c r="ADP245" s="3"/>
      <c r="ADQ245" s="3"/>
      <c r="ADR245" s="3"/>
      <c r="ADS245" s="3"/>
      <c r="ADT245" s="3"/>
      <c r="ADU245" s="3"/>
      <c r="ADV245" s="3"/>
      <c r="ADW245" s="3"/>
      <c r="ADX245" s="3"/>
      <c r="ADY245" s="3"/>
      <c r="ADZ245" s="3"/>
      <c r="AEA245" s="3"/>
      <c r="AEB245" s="3"/>
      <c r="AEC245" s="3"/>
      <c r="AED245" s="3"/>
      <c r="AEE245" s="3"/>
      <c r="AEF245" s="3"/>
      <c r="AEG245" s="3"/>
      <c r="AEH245" s="3"/>
      <c r="AEI245" s="3"/>
      <c r="AEJ245" s="3"/>
      <c r="AEK245" s="3"/>
      <c r="AEL245" s="3"/>
      <c r="AEM245" s="3"/>
      <c r="AEN245" s="3"/>
      <c r="AEO245" s="3"/>
      <c r="AEP245" s="3"/>
      <c r="AEQ245" s="3"/>
      <c r="AER245" s="3"/>
      <c r="AES245" s="3"/>
      <c r="AET245" s="3"/>
      <c r="AEU245" s="3"/>
      <c r="AEV245" s="3"/>
      <c r="AEW245" s="3"/>
      <c r="AEX245" s="3"/>
      <c r="AEY245" s="3"/>
      <c r="AEZ245" s="3"/>
      <c r="AFA245" s="3"/>
      <c r="AFB245" s="3"/>
      <c r="AFC245" s="3"/>
      <c r="AFD245" s="3"/>
      <c r="AFE245" s="3"/>
      <c r="AFF245" s="3"/>
      <c r="AFG245" s="3"/>
      <c r="AFH245" s="3"/>
      <c r="AFI245" s="3"/>
      <c r="AFJ245" s="3"/>
      <c r="AFK245" s="3"/>
      <c r="AFL245" s="3"/>
      <c r="AFM245" s="3"/>
      <c r="AFN245" s="3"/>
      <c r="AFO245" s="3"/>
    </row>
    <row r="246" spans="1:847" s="2" customFormat="1" ht="20.25" x14ac:dyDescent="0.3">
      <c r="A246" s="445" t="s">
        <v>226</v>
      </c>
      <c r="B246" s="244"/>
      <c r="C246" s="244"/>
      <c r="D246" s="446">
        <f>D54+D94+D134+D141+D160+D182+D204+D244</f>
        <v>0</v>
      </c>
      <c r="E246" s="446">
        <f>E54+E94+E134+E141+E160+E182+E204+E244</f>
        <v>0</v>
      </c>
      <c r="F246" s="447">
        <f>E246-D246</f>
        <v>0</v>
      </c>
      <c r="G246" s="445"/>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row>
    <row r="247" spans="1:847" s="154" customFormat="1" ht="30" customHeight="1" x14ac:dyDescent="0.3">
      <c r="A247" s="247" t="s">
        <v>282</v>
      </c>
      <c r="B247" s="246"/>
      <c r="C247" s="448"/>
      <c r="D247" s="248">
        <f>D246*0.8</f>
        <v>0</v>
      </c>
      <c r="E247" s="248">
        <f>E246*0.8</f>
        <v>0</v>
      </c>
      <c r="F247" s="248"/>
      <c r="G247" s="35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row>
    <row r="248" spans="1:847" s="162" customFormat="1" ht="26.25" x14ac:dyDescent="0.4">
      <c r="A248" s="353" t="s">
        <v>93</v>
      </c>
      <c r="B248" s="449"/>
      <c r="C248" s="449"/>
      <c r="D248" s="354">
        <f>D246*0.2</f>
        <v>0</v>
      </c>
      <c r="E248" s="354">
        <f>E246*0.2</f>
        <v>0</v>
      </c>
      <c r="F248" s="354"/>
      <c r="G248" s="35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row>
    <row r="249" spans="1:847" x14ac:dyDescent="0.2">
      <c r="A249"/>
    </row>
    <row r="250" spans="1:847" x14ac:dyDescent="0.2">
      <c r="A250"/>
    </row>
    <row r="251" spans="1:847" s="155" customFormat="1" ht="205.5" customHeight="1" x14ac:dyDescent="0.2">
      <c r="A251"/>
      <c r="B251"/>
      <c r="C251"/>
      <c r="D251" s="203"/>
      <c r="E251" s="164"/>
      <c r="F251" s="164"/>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row>
    <row r="252" spans="1:847" x14ac:dyDescent="0.2">
      <c r="A252"/>
    </row>
    <row r="253" spans="1:847" x14ac:dyDescent="0.2">
      <c r="A253"/>
    </row>
    <row r="254" spans="1:847" s="155" customFormat="1" ht="12" customHeight="1" x14ac:dyDescent="0.2">
      <c r="A254"/>
      <c r="B254"/>
      <c r="C254"/>
      <c r="D254" s="203"/>
      <c r="E254" s="164"/>
      <c r="F254" s="16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row>
    <row r="255" spans="1:847" ht="12" customHeight="1" x14ac:dyDescent="0.2">
      <c r="A255"/>
    </row>
    <row r="256" spans="1:847" ht="12" customHeight="1" x14ac:dyDescent="0.2">
      <c r="A256"/>
    </row>
    <row r="257" spans="1:847" s="155" customFormat="1" ht="12" customHeight="1" x14ac:dyDescent="0.2">
      <c r="A257"/>
      <c r="B257"/>
      <c r="C257"/>
      <c r="D257" s="203"/>
      <c r="E257" s="164"/>
      <c r="F257" s="164"/>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row>
    <row r="258" spans="1:847" ht="12" customHeight="1" x14ac:dyDescent="0.2">
      <c r="A258"/>
    </row>
    <row r="259" spans="1:847" ht="12" customHeight="1" x14ac:dyDescent="0.2">
      <c r="A259"/>
    </row>
    <row r="260" spans="1:847" s="155" customFormat="1" ht="12" customHeight="1" x14ac:dyDescent="0.2">
      <c r="A260"/>
      <c r="B260"/>
      <c r="C260"/>
      <c r="D260" s="203"/>
      <c r="E260" s="164"/>
      <c r="F260" s="164"/>
      <c r="G260"/>
    </row>
    <row r="261" spans="1:847" ht="14.25" customHeight="1" x14ac:dyDescent="0.2">
      <c r="A261"/>
    </row>
    <row r="262" spans="1:847" ht="19.5" customHeight="1" x14ac:dyDescent="0.2">
      <c r="A262"/>
    </row>
    <row r="263" spans="1:847" ht="20.25" customHeight="1" x14ac:dyDescent="0.2">
      <c r="A263"/>
    </row>
    <row r="264" spans="1:847" ht="24.75" customHeight="1" x14ac:dyDescent="0.2">
      <c r="A264"/>
    </row>
    <row r="265" spans="1:847" s="129" customFormat="1" ht="14.25" customHeight="1" x14ac:dyDescent="0.2">
      <c r="A265"/>
      <c r="B265"/>
      <c r="C265"/>
      <c r="D265" s="203"/>
      <c r="E265" s="164"/>
      <c r="F265" s="164"/>
      <c r="G265"/>
    </row>
    <row r="266" spans="1:847" s="129" customFormat="1" ht="14.25" customHeight="1" x14ac:dyDescent="0.2">
      <c r="A266" s="178"/>
      <c r="B266"/>
      <c r="C266"/>
      <c r="D266" s="203"/>
      <c r="E266" s="205"/>
      <c r="F266" s="164"/>
      <c r="G266"/>
    </row>
    <row r="267" spans="1:847" s="129" customFormat="1" ht="14.25" customHeight="1" x14ac:dyDescent="0.2">
      <c r="A267" s="178"/>
      <c r="B267"/>
      <c r="C267"/>
      <c r="D267" s="203"/>
      <c r="E267" s="164"/>
      <c r="F267" s="164"/>
      <c r="G267"/>
    </row>
    <row r="268" spans="1:847" s="129" customFormat="1" ht="14.25" customHeight="1" x14ac:dyDescent="0.2">
      <c r="A268" s="178"/>
      <c r="B268"/>
      <c r="C268"/>
      <c r="D268" s="203"/>
      <c r="E268" s="164"/>
      <c r="F268" s="164"/>
      <c r="G268"/>
    </row>
    <row r="269" spans="1:847" ht="22.5" customHeight="1" x14ac:dyDescent="0.2"/>
    <row r="270" spans="1:847" ht="18.75" customHeight="1" x14ac:dyDescent="0.2"/>
    <row r="271" spans="1:847" ht="21.75" customHeight="1" x14ac:dyDescent="0.2"/>
    <row r="272" spans="1:847" ht="14.25" customHeight="1" x14ac:dyDescent="0.2"/>
    <row r="273" spans="1:7" ht="14.25" customHeight="1" x14ac:dyDescent="0.2"/>
    <row r="274" spans="1:7" ht="12.75" customHeight="1" x14ac:dyDescent="0.2"/>
    <row r="287" spans="1:7" s="3" customFormat="1" x14ac:dyDescent="0.2">
      <c r="A287" s="178"/>
      <c r="B287"/>
      <c r="C287"/>
      <c r="D287" s="203"/>
      <c r="E287" s="164"/>
      <c r="F287" s="164"/>
      <c r="G287"/>
    </row>
    <row r="300" spans="1:7" s="3" customFormat="1" x14ac:dyDescent="0.2">
      <c r="A300" s="178"/>
      <c r="B300"/>
      <c r="C300"/>
      <c r="D300" s="203"/>
      <c r="E300" s="164"/>
      <c r="F300" s="164"/>
      <c r="G300"/>
    </row>
    <row r="313" spans="1:7" s="3" customFormat="1" x14ac:dyDescent="0.2">
      <c r="A313" s="178"/>
      <c r="B313"/>
      <c r="C313"/>
      <c r="D313" s="203"/>
      <c r="E313" s="164"/>
      <c r="F313" s="164"/>
      <c r="G313"/>
    </row>
    <row r="326" spans="1:7" s="3" customFormat="1" x14ac:dyDescent="0.2">
      <c r="A326" s="178"/>
      <c r="B326"/>
      <c r="C326"/>
      <c r="D326" s="203"/>
      <c r="E326" s="164"/>
      <c r="F326" s="164"/>
      <c r="G326"/>
    </row>
    <row r="344" spans="1:7" s="3" customFormat="1" x14ac:dyDescent="0.2">
      <c r="A344" s="178"/>
      <c r="B344"/>
      <c r="C344"/>
      <c r="D344" s="203"/>
      <c r="E344" s="164"/>
      <c r="F344" s="164"/>
      <c r="G344"/>
    </row>
    <row r="357" spans="1:7" s="3" customFormat="1" x14ac:dyDescent="0.2">
      <c r="A357" s="178"/>
      <c r="B357"/>
      <c r="C357"/>
      <c r="D357" s="203"/>
      <c r="E357" s="164"/>
      <c r="F357" s="164"/>
      <c r="G357"/>
    </row>
    <row r="370" spans="1:7" s="3" customFormat="1" x14ac:dyDescent="0.2">
      <c r="A370" s="178"/>
      <c r="B370"/>
      <c r="C370"/>
      <c r="D370" s="203"/>
      <c r="E370" s="164"/>
      <c r="F370" s="164"/>
      <c r="G370"/>
    </row>
    <row r="383" spans="1:7" s="3" customFormat="1" x14ac:dyDescent="0.2">
      <c r="A383" s="178"/>
      <c r="B383"/>
      <c r="C383"/>
      <c r="D383" s="203"/>
      <c r="E383" s="164"/>
      <c r="F383" s="164"/>
      <c r="G383"/>
    </row>
    <row r="396" spans="1:7" s="3" customFormat="1" x14ac:dyDescent="0.2">
      <c r="A396" s="178"/>
      <c r="B396"/>
      <c r="C396"/>
      <c r="D396" s="203"/>
      <c r="E396" s="164"/>
      <c r="F396" s="164"/>
      <c r="G396"/>
    </row>
    <row r="421" spans="1:7" s="20" customFormat="1" ht="18" x14ac:dyDescent="0.25">
      <c r="A421" s="178"/>
      <c r="B421"/>
      <c r="C421"/>
      <c r="D421" s="203"/>
      <c r="E421" s="164"/>
      <c r="F421" s="164"/>
      <c r="G421"/>
    </row>
    <row r="423" spans="1:7" s="3" customFormat="1" x14ac:dyDescent="0.2">
      <c r="A423" s="178"/>
      <c r="B423"/>
      <c r="C423"/>
      <c r="D423" s="203"/>
      <c r="E423" s="164"/>
      <c r="F423" s="164"/>
      <c r="G423"/>
    </row>
    <row r="425" spans="1:7" s="3" customFormat="1" x14ac:dyDescent="0.2">
      <c r="A425" s="178"/>
      <c r="B425"/>
      <c r="C425"/>
      <c r="D425" s="203"/>
      <c r="E425" s="164"/>
      <c r="F425" s="164"/>
      <c r="G425"/>
    </row>
    <row r="1021" spans="2:7" x14ac:dyDescent="0.2">
      <c r="B1021" s="4"/>
      <c r="C1021" s="4"/>
      <c r="D1021" s="206"/>
      <c r="E1021" s="207"/>
      <c r="F1021" s="165"/>
      <c r="G1021" s="3"/>
    </row>
    <row r="1022" spans="2:7" x14ac:dyDescent="0.2">
      <c r="F1022" s="165"/>
      <c r="G1022" s="4"/>
    </row>
    <row r="1023" spans="2:7" x14ac:dyDescent="0.2">
      <c r="F1023" s="165"/>
      <c r="G1023" s="3"/>
    </row>
    <row r="1024" spans="2:7" x14ac:dyDescent="0.2">
      <c r="F1024" s="165"/>
      <c r="G1024" s="3"/>
    </row>
    <row r="1025" spans="2:7" x14ac:dyDescent="0.2">
      <c r="F1025" s="165"/>
      <c r="G1025" s="3"/>
    </row>
    <row r="1026" spans="2:7" x14ac:dyDescent="0.2">
      <c r="F1026" s="165"/>
      <c r="G1026" s="3"/>
    </row>
    <row r="1027" spans="2:7" x14ac:dyDescent="0.2">
      <c r="F1027" s="165"/>
      <c r="G1027" s="3"/>
    </row>
    <row r="1028" spans="2:7" x14ac:dyDescent="0.2">
      <c r="F1028" s="165"/>
      <c r="G1028" s="3"/>
    </row>
    <row r="1030" spans="2:7" x14ac:dyDescent="0.2">
      <c r="B1030" s="4"/>
      <c r="C1030" s="4"/>
      <c r="D1030" s="206"/>
      <c r="E1030" s="207"/>
      <c r="F1030" s="165"/>
      <c r="G1030" s="3"/>
    </row>
    <row r="1031" spans="2:7" x14ac:dyDescent="0.2">
      <c r="F1031" s="165"/>
      <c r="G1031" s="3"/>
    </row>
    <row r="1032" spans="2:7" x14ac:dyDescent="0.2">
      <c r="F1032" s="165"/>
      <c r="G1032" s="3"/>
    </row>
    <row r="1033" spans="2:7" x14ac:dyDescent="0.2">
      <c r="F1033" s="165"/>
      <c r="G1033" s="3"/>
    </row>
    <row r="1034" spans="2:7" x14ac:dyDescent="0.2">
      <c r="F1034" s="165"/>
      <c r="G1034" s="3"/>
    </row>
    <row r="1035" spans="2:7" x14ac:dyDescent="0.2">
      <c r="F1035" s="165"/>
      <c r="G1035" s="3"/>
    </row>
    <row r="1036" spans="2:7" x14ac:dyDescent="0.2">
      <c r="F1036" s="165"/>
      <c r="G1036" s="3"/>
    </row>
    <row r="1037" spans="2:7" x14ac:dyDescent="0.2">
      <c r="F1037" s="165"/>
      <c r="G1037" s="3"/>
    </row>
    <row r="1038" spans="2:7" ht="15.75" x14ac:dyDescent="0.25">
      <c r="B1038" s="4"/>
      <c r="C1038" s="4"/>
      <c r="D1038" s="208"/>
      <c r="E1038" s="207"/>
      <c r="F1038" s="209"/>
      <c r="G1038" s="3"/>
    </row>
    <row r="1039" spans="2:7" x14ac:dyDescent="0.2">
      <c r="B1039" s="4"/>
      <c r="C1039" s="4"/>
      <c r="D1039" s="206"/>
      <c r="E1039" s="207"/>
      <c r="F1039" s="165"/>
      <c r="G1039" s="3"/>
    </row>
    <row r="1040" spans="2:7" x14ac:dyDescent="0.2">
      <c r="F1040" s="165"/>
      <c r="G1040" s="3"/>
    </row>
    <row r="1041" spans="2:7" x14ac:dyDescent="0.2">
      <c r="F1041" s="165"/>
      <c r="G1041" s="3"/>
    </row>
    <row r="1042" spans="2:7" x14ac:dyDescent="0.2">
      <c r="F1042" s="165"/>
      <c r="G1042" s="3"/>
    </row>
    <row r="1043" spans="2:7" x14ac:dyDescent="0.2">
      <c r="F1043" s="165"/>
      <c r="G1043" s="4"/>
    </row>
    <row r="1044" spans="2:7" x14ac:dyDescent="0.2">
      <c r="F1044" s="165"/>
      <c r="G1044" s="4"/>
    </row>
    <row r="1045" spans="2:7" x14ac:dyDescent="0.2">
      <c r="F1045" s="165"/>
      <c r="G1045" s="4"/>
    </row>
    <row r="1046" spans="2:7" x14ac:dyDescent="0.2">
      <c r="F1046" s="165"/>
      <c r="G1046" s="4"/>
    </row>
    <row r="1047" spans="2:7" ht="15.75" x14ac:dyDescent="0.25">
      <c r="B1047" s="4"/>
      <c r="C1047" s="4"/>
      <c r="D1047" s="208"/>
      <c r="E1047" s="207"/>
      <c r="F1047" s="209"/>
      <c r="G1047" s="4"/>
    </row>
    <row r="1048" spans="2:7" x14ac:dyDescent="0.2">
      <c r="B1048" s="4"/>
      <c r="C1048" s="4"/>
      <c r="D1048" s="206"/>
      <c r="E1048" s="207"/>
      <c r="F1048" s="165"/>
      <c r="G1048" s="4"/>
    </row>
    <row r="1049" spans="2:7" x14ac:dyDescent="0.2">
      <c r="F1049" s="165"/>
      <c r="G1049" s="3"/>
    </row>
    <row r="1050" spans="2:7" x14ac:dyDescent="0.2">
      <c r="F1050" s="165"/>
      <c r="G1050" s="3"/>
    </row>
    <row r="1051" spans="2:7" x14ac:dyDescent="0.2">
      <c r="F1051" s="165"/>
      <c r="G1051" s="3"/>
    </row>
    <row r="1052" spans="2:7" x14ac:dyDescent="0.2">
      <c r="F1052" s="165"/>
      <c r="G1052" s="3"/>
    </row>
    <row r="1053" spans="2:7" x14ac:dyDescent="0.2">
      <c r="F1053" s="165"/>
      <c r="G1053" s="3"/>
    </row>
    <row r="1054" spans="2:7" x14ac:dyDescent="0.2">
      <c r="F1054" s="165"/>
      <c r="G1054" s="3"/>
    </row>
    <row r="1055" spans="2:7" x14ac:dyDescent="0.2">
      <c r="F1055" s="165"/>
      <c r="G1055" s="3"/>
    </row>
    <row r="1056" spans="2:7" ht="15.75" x14ac:dyDescent="0.25">
      <c r="B1056" s="4"/>
      <c r="C1056" s="4"/>
      <c r="D1056" s="208"/>
      <c r="E1056" s="207"/>
      <c r="F1056" s="209"/>
      <c r="G1056" s="3"/>
    </row>
    <row r="1057" spans="2:7" x14ac:dyDescent="0.2">
      <c r="B1057" s="4"/>
      <c r="C1057" s="4"/>
      <c r="D1057" s="206"/>
      <c r="E1057" s="207"/>
      <c r="F1057" s="165"/>
      <c r="G1057" s="3"/>
    </row>
    <row r="1059" spans="2:7" x14ac:dyDescent="0.2">
      <c r="F1059" s="210"/>
      <c r="G1059" s="6"/>
    </row>
    <row r="1060" spans="2:7" x14ac:dyDescent="0.2">
      <c r="F1060" s="210"/>
      <c r="G1060" s="6"/>
    </row>
    <row r="1061" spans="2:7" x14ac:dyDescent="0.2">
      <c r="F1061" s="210"/>
      <c r="G1061" s="6"/>
    </row>
    <row r="1062" spans="2:7" x14ac:dyDescent="0.2">
      <c r="F1062" s="210"/>
      <c r="G1062" s="6"/>
    </row>
    <row r="1063" spans="2:7" x14ac:dyDescent="0.2">
      <c r="F1063" s="210"/>
      <c r="G1063" s="6"/>
    </row>
    <row r="1064" spans="2:7" x14ac:dyDescent="0.2">
      <c r="F1064" s="210"/>
      <c r="G1064" s="6"/>
    </row>
    <row r="1065" spans="2:7" x14ac:dyDescent="0.2">
      <c r="F1065" s="210"/>
      <c r="G1065" s="6"/>
    </row>
    <row r="1066" spans="2:7" ht="15.75" x14ac:dyDescent="0.25">
      <c r="B1066" s="4"/>
      <c r="C1066" s="4"/>
      <c r="D1066" s="208"/>
      <c r="E1066" s="207"/>
      <c r="F1066" s="211"/>
      <c r="G1066" s="16"/>
    </row>
    <row r="1067" spans="2:7" ht="15.75" x14ac:dyDescent="0.25">
      <c r="B1067" s="4"/>
      <c r="C1067" s="4"/>
      <c r="D1067" s="212"/>
      <c r="E1067" s="213"/>
    </row>
    <row r="1068" spans="2:7" x14ac:dyDescent="0.2">
      <c r="B1068" s="4"/>
      <c r="C1068" s="4"/>
      <c r="D1068" s="206"/>
      <c r="E1068" s="209"/>
      <c r="F1068" s="165"/>
      <c r="G1068" s="3"/>
    </row>
    <row r="1069" spans="2:7" x14ac:dyDescent="0.2">
      <c r="B1069" s="15"/>
      <c r="C1069" s="15"/>
      <c r="D1069" s="206"/>
      <c r="E1069" s="209"/>
      <c r="F1069" s="165"/>
      <c r="G1069" s="3"/>
    </row>
    <row r="1070" spans="2:7" x14ac:dyDescent="0.2">
      <c r="B1070" s="15"/>
      <c r="C1070" s="15"/>
      <c r="D1070" s="206"/>
      <c r="E1070" s="209"/>
      <c r="F1070" s="165"/>
      <c r="G1070" s="3"/>
    </row>
    <row r="1071" spans="2:7" x14ac:dyDescent="0.2">
      <c r="B1071" s="15"/>
      <c r="C1071" s="15"/>
      <c r="D1071" s="206"/>
      <c r="E1071" s="209"/>
      <c r="F1071" s="165"/>
      <c r="G1071" s="3"/>
    </row>
    <row r="1072" spans="2:7" x14ac:dyDescent="0.2">
      <c r="B1072" s="15"/>
      <c r="C1072" s="15"/>
      <c r="D1072" s="206"/>
      <c r="E1072" s="209"/>
      <c r="F1072" s="165"/>
      <c r="G1072" s="3"/>
    </row>
    <row r="1073" spans="2:7" x14ac:dyDescent="0.2">
      <c r="B1073" s="15"/>
      <c r="C1073" s="15"/>
      <c r="D1073" s="206"/>
      <c r="E1073" s="209"/>
      <c r="F1073" s="165"/>
      <c r="G1073" s="3"/>
    </row>
    <row r="1074" spans="2:7" x14ac:dyDescent="0.2">
      <c r="B1074" s="15"/>
      <c r="C1074" s="15"/>
      <c r="D1074" s="206"/>
      <c r="E1074" s="209"/>
      <c r="F1074" s="165"/>
      <c r="G1074" s="3"/>
    </row>
    <row r="1075" spans="2:7" x14ac:dyDescent="0.2">
      <c r="B1075" s="15"/>
      <c r="C1075" s="15"/>
      <c r="D1075" s="206"/>
      <c r="E1075" s="209"/>
      <c r="F1075" s="165"/>
      <c r="G1075" s="3"/>
    </row>
    <row r="1076" spans="2:7" ht="15.75" x14ac:dyDescent="0.25">
      <c r="B1076" s="4"/>
      <c r="C1076" s="4"/>
      <c r="D1076" s="208"/>
      <c r="E1076" s="207"/>
      <c r="F1076" s="214"/>
      <c r="G1076" s="11"/>
    </row>
    <row r="1077" spans="2:7" x14ac:dyDescent="0.2">
      <c r="D1077" s="205"/>
      <c r="E1077" s="215"/>
    </row>
    <row r="1078" spans="2:7" x14ac:dyDescent="0.2">
      <c r="B1078" s="1"/>
      <c r="C1078" s="1"/>
      <c r="D1078" s="205"/>
      <c r="E1078" s="215"/>
    </row>
    <row r="1079" spans="2:7" x14ac:dyDescent="0.2">
      <c r="B1079" s="10"/>
      <c r="C1079" s="10"/>
      <c r="D1079" s="205"/>
      <c r="E1079" s="215"/>
    </row>
    <row r="1080" spans="2:7" x14ac:dyDescent="0.2">
      <c r="B1080" s="10"/>
      <c r="C1080" s="10"/>
      <c r="D1080" s="205"/>
      <c r="E1080" s="215"/>
    </row>
    <row r="1081" spans="2:7" x14ac:dyDescent="0.2">
      <c r="B1081" s="10"/>
      <c r="C1081" s="10"/>
      <c r="D1081" s="205"/>
      <c r="E1081" s="215"/>
    </row>
    <row r="1082" spans="2:7" x14ac:dyDescent="0.2">
      <c r="B1082" s="10"/>
      <c r="C1082" s="10"/>
      <c r="D1082" s="205"/>
      <c r="E1082" s="215"/>
    </row>
    <row r="1083" spans="2:7" x14ac:dyDescent="0.2">
      <c r="B1083" s="10"/>
      <c r="C1083" s="10"/>
      <c r="D1083" s="205"/>
      <c r="E1083" s="215"/>
    </row>
    <row r="1084" spans="2:7" x14ac:dyDescent="0.2">
      <c r="B1084" s="10"/>
      <c r="C1084" s="10"/>
      <c r="D1084" s="205"/>
      <c r="E1084" s="215"/>
    </row>
    <row r="1086" spans="2:7" x14ac:dyDescent="0.2">
      <c r="D1086" s="205"/>
      <c r="E1086" s="215"/>
    </row>
    <row r="1094" spans="2:7" ht="15.75" x14ac:dyDescent="0.25">
      <c r="B1094" s="8"/>
      <c r="C1094" s="8"/>
      <c r="D1094" s="216"/>
      <c r="E1094" s="217"/>
      <c r="F1094" s="218"/>
      <c r="G1094" s="16"/>
    </row>
    <row r="1095" spans="2:7" x14ac:dyDescent="0.2">
      <c r="D1095" s="205"/>
      <c r="E1095" s="215"/>
    </row>
    <row r="1099" spans="2:7" ht="15.75" x14ac:dyDescent="0.25">
      <c r="B1099" s="4"/>
      <c r="C1099" s="4"/>
      <c r="D1099" s="219"/>
      <c r="E1099" s="220"/>
    </row>
    <row r="1119" spans="2:7" ht="15.75" x14ac:dyDescent="0.25">
      <c r="B1119" s="4"/>
      <c r="C1119" s="4"/>
      <c r="D1119" s="208"/>
      <c r="E1119" s="207"/>
      <c r="F1119" s="207"/>
      <c r="G1119" s="11"/>
    </row>
    <row r="1120" spans="2:7" ht="15.75" x14ac:dyDescent="0.25">
      <c r="B1120" s="4"/>
      <c r="C1120" s="4"/>
      <c r="D1120" s="208"/>
      <c r="E1120" s="207"/>
      <c r="F1120" s="207"/>
      <c r="G1120" s="11"/>
    </row>
    <row r="1121" spans="2:7" x14ac:dyDescent="0.2">
      <c r="B1121" s="4"/>
      <c r="C1121" s="4"/>
      <c r="D1121" s="206"/>
      <c r="E1121" s="209"/>
      <c r="F1121" s="165"/>
      <c r="G1121" s="3"/>
    </row>
    <row r="1122" spans="2:7" x14ac:dyDescent="0.2">
      <c r="B1122" s="4"/>
      <c r="C1122" s="4"/>
      <c r="D1122" s="206"/>
      <c r="E1122" s="209"/>
      <c r="F1122" s="165"/>
      <c r="G1122" s="3"/>
    </row>
    <row r="1123" spans="2:7" x14ac:dyDescent="0.2">
      <c r="B1123" s="4"/>
      <c r="C1123" s="4"/>
      <c r="D1123" s="221"/>
      <c r="E1123" s="165"/>
      <c r="F1123" s="165"/>
      <c r="G1123" s="3"/>
    </row>
    <row r="1124" spans="2:7" x14ac:dyDescent="0.2">
      <c r="B1124" s="3"/>
      <c r="C1124" s="3"/>
      <c r="D1124" s="206"/>
      <c r="E1124" s="209"/>
      <c r="F1124" s="165"/>
      <c r="G1124" s="3"/>
    </row>
    <row r="1125" spans="2:7" x14ac:dyDescent="0.2">
      <c r="B1125" s="3"/>
      <c r="C1125" s="3"/>
      <c r="D1125" s="206"/>
      <c r="E1125" s="209"/>
      <c r="F1125" s="165"/>
      <c r="G1125" s="3"/>
    </row>
    <row r="1126" spans="2:7" x14ac:dyDescent="0.2">
      <c r="B1126" s="3"/>
      <c r="C1126" s="3"/>
      <c r="D1126" s="206"/>
      <c r="E1126" s="209"/>
      <c r="F1126" s="165"/>
      <c r="G1126" s="3"/>
    </row>
    <row r="1127" spans="2:7" x14ac:dyDescent="0.2">
      <c r="B1127" s="3"/>
      <c r="C1127" s="3"/>
      <c r="D1127" s="206"/>
      <c r="E1127" s="209"/>
      <c r="F1127" s="165"/>
      <c r="G1127" s="3"/>
    </row>
    <row r="1128" spans="2:7" x14ac:dyDescent="0.2">
      <c r="B1128" s="3"/>
      <c r="C1128" s="3"/>
      <c r="D1128" s="206"/>
      <c r="E1128" s="209"/>
      <c r="F1128" s="165"/>
      <c r="G1128" s="3"/>
    </row>
    <row r="1129" spans="2:7" x14ac:dyDescent="0.2">
      <c r="B1129" s="3"/>
      <c r="C1129" s="3"/>
      <c r="D1129" s="206"/>
      <c r="E1129" s="209"/>
      <c r="F1129" s="165"/>
      <c r="G1129" s="3"/>
    </row>
    <row r="1130" spans="2:7" ht="15.75" x14ac:dyDescent="0.25">
      <c r="B1130" s="4"/>
      <c r="C1130" s="4"/>
      <c r="D1130" s="208"/>
      <c r="E1130" s="207"/>
      <c r="F1130" s="209"/>
      <c r="G1130" s="3"/>
    </row>
    <row r="1131" spans="2:7" x14ac:dyDescent="0.2">
      <c r="B1131" s="4"/>
      <c r="C1131" s="4"/>
      <c r="D1131" s="206"/>
      <c r="E1131" s="209"/>
    </row>
    <row r="1140" spans="2:7" ht="15.75" x14ac:dyDescent="0.25">
      <c r="B1140" s="4"/>
      <c r="C1140" s="4"/>
      <c r="D1140" s="208"/>
      <c r="E1140" s="207"/>
      <c r="F1140" s="207"/>
      <c r="G1140" s="11"/>
    </row>
    <row r="1141" spans="2:7" x14ac:dyDescent="0.2">
      <c r="B1141" s="12"/>
      <c r="C1141" s="12"/>
      <c r="D1141" s="221"/>
      <c r="E1141" s="165"/>
      <c r="F1141" s="165"/>
      <c r="G1141" s="3"/>
    </row>
    <row r="1142" spans="2:7" x14ac:dyDescent="0.2">
      <c r="B1142" s="5"/>
      <c r="C1142" s="5"/>
      <c r="D1142" s="206"/>
      <c r="E1142" s="209"/>
      <c r="F1142" s="165"/>
      <c r="G1142" s="3"/>
    </row>
    <row r="1143" spans="2:7" x14ac:dyDescent="0.2">
      <c r="B1143" s="5"/>
      <c r="C1143" s="5"/>
      <c r="D1143" s="206"/>
      <c r="E1143" s="209"/>
      <c r="F1143" s="165"/>
      <c r="G1143" s="3"/>
    </row>
    <row r="1144" spans="2:7" x14ac:dyDescent="0.2">
      <c r="B1144" s="5"/>
      <c r="C1144" s="5"/>
      <c r="D1144" s="206"/>
      <c r="E1144" s="209"/>
      <c r="F1144" s="165"/>
      <c r="G1144" s="3"/>
    </row>
    <row r="1145" spans="2:7" x14ac:dyDescent="0.2">
      <c r="B1145" s="5"/>
      <c r="C1145" s="5"/>
      <c r="D1145" s="206"/>
      <c r="E1145" s="209"/>
      <c r="F1145" s="165"/>
      <c r="G1145" s="3"/>
    </row>
    <row r="1146" spans="2:7" x14ac:dyDescent="0.2">
      <c r="B1146" s="3"/>
      <c r="C1146" s="3"/>
      <c r="D1146" s="206"/>
      <c r="E1146" s="209"/>
      <c r="F1146" s="165"/>
      <c r="G1146" s="3"/>
    </row>
    <row r="1147" spans="2:7" x14ac:dyDescent="0.2">
      <c r="B1147" s="3"/>
      <c r="C1147" s="3"/>
      <c r="D1147" s="206"/>
      <c r="E1147" s="209"/>
      <c r="F1147" s="165"/>
      <c r="G1147" s="3"/>
    </row>
    <row r="1148" spans="2:7" ht="15.75" x14ac:dyDescent="0.25">
      <c r="B1148" s="4"/>
      <c r="C1148" s="4"/>
      <c r="D1148" s="208"/>
      <c r="E1148" s="207"/>
      <c r="F1148" s="214"/>
      <c r="G1148" s="11"/>
    </row>
    <row r="1149" spans="2:7" ht="15.75" x14ac:dyDescent="0.25">
      <c r="B1149" s="4"/>
      <c r="C1149" s="4"/>
      <c r="D1149" s="208"/>
      <c r="E1149" s="207"/>
      <c r="F1149" s="207"/>
      <c r="G1149" s="11"/>
    </row>
    <row r="1150" spans="2:7" x14ac:dyDescent="0.2">
      <c r="B1150" s="4"/>
      <c r="C1150" s="4"/>
      <c r="D1150" s="221"/>
      <c r="E1150" s="165"/>
      <c r="F1150" s="165"/>
      <c r="G1150" s="3"/>
    </row>
    <row r="1151" spans="2:7" x14ac:dyDescent="0.2">
      <c r="B1151" s="3"/>
      <c r="C1151" s="3"/>
      <c r="D1151" s="206"/>
      <c r="E1151" s="209"/>
      <c r="F1151" s="165"/>
      <c r="G1151" s="3"/>
    </row>
    <row r="1152" spans="2:7" x14ac:dyDescent="0.2">
      <c r="B1152" s="3"/>
      <c r="C1152" s="3"/>
      <c r="D1152" s="206"/>
      <c r="E1152" s="209"/>
      <c r="F1152" s="165"/>
      <c r="G1152" s="3"/>
    </row>
    <row r="1153" spans="2:7" x14ac:dyDescent="0.2">
      <c r="B1153" s="3"/>
      <c r="C1153" s="3"/>
      <c r="D1153" s="206"/>
      <c r="E1153" s="209"/>
      <c r="F1153" s="165"/>
      <c r="G1153" s="3"/>
    </row>
    <row r="1154" spans="2:7" x14ac:dyDescent="0.2">
      <c r="B1154" s="3"/>
      <c r="C1154" s="3"/>
      <c r="D1154" s="206"/>
      <c r="E1154" s="209"/>
      <c r="F1154" s="165"/>
      <c r="G1154" s="3"/>
    </row>
    <row r="1155" spans="2:7" x14ac:dyDescent="0.2">
      <c r="B1155" s="3"/>
      <c r="C1155" s="3"/>
      <c r="D1155" s="206"/>
      <c r="E1155" s="209"/>
      <c r="F1155" s="165"/>
      <c r="G1155" s="3"/>
    </row>
    <row r="1156" spans="2:7" x14ac:dyDescent="0.2">
      <c r="B1156" s="3"/>
      <c r="C1156" s="3"/>
      <c r="D1156" s="206"/>
      <c r="E1156" s="209"/>
      <c r="F1156" s="165"/>
      <c r="G1156" s="3"/>
    </row>
    <row r="1157" spans="2:7" ht="15.75" x14ac:dyDescent="0.25">
      <c r="B1157" s="4"/>
      <c r="C1157" s="4"/>
      <c r="D1157" s="208"/>
      <c r="E1157" s="207"/>
      <c r="F1157" s="214"/>
      <c r="G1157" s="11"/>
    </row>
    <row r="1158" spans="2:7" ht="15.75" x14ac:dyDescent="0.25">
      <c r="B1158" s="4"/>
      <c r="C1158" s="4"/>
      <c r="D1158" s="208"/>
      <c r="E1158" s="207"/>
      <c r="F1158" s="207"/>
      <c r="G1158" s="11"/>
    </row>
    <row r="1159" spans="2:7" x14ac:dyDescent="0.2">
      <c r="B1159" s="4"/>
      <c r="C1159" s="4"/>
      <c r="D1159" s="221"/>
      <c r="E1159" s="165"/>
      <c r="F1159" s="165"/>
      <c r="G1159" s="3"/>
    </row>
    <row r="1160" spans="2:7" x14ac:dyDescent="0.2">
      <c r="B1160" s="3"/>
      <c r="C1160" s="3"/>
      <c r="D1160" s="206"/>
      <c r="E1160" s="209"/>
      <c r="F1160" s="165"/>
      <c r="G1160" s="3"/>
    </row>
    <row r="1161" spans="2:7" x14ac:dyDescent="0.2">
      <c r="B1161" s="3"/>
      <c r="C1161" s="3"/>
      <c r="D1161" s="206"/>
      <c r="E1161" s="209"/>
      <c r="F1161" s="165"/>
      <c r="G1161" s="3"/>
    </row>
    <row r="1162" spans="2:7" x14ac:dyDescent="0.2">
      <c r="B1162" s="3"/>
      <c r="C1162" s="3"/>
      <c r="D1162" s="206"/>
      <c r="E1162" s="209"/>
      <c r="F1162" s="165"/>
      <c r="G1162" s="3"/>
    </row>
    <row r="1163" spans="2:7" x14ac:dyDescent="0.2">
      <c r="B1163" s="3"/>
      <c r="C1163" s="3"/>
      <c r="D1163" s="206"/>
      <c r="E1163" s="209"/>
      <c r="F1163" s="165"/>
      <c r="G1163" s="3"/>
    </row>
    <row r="1164" spans="2:7" x14ac:dyDescent="0.2">
      <c r="B1164" s="3"/>
      <c r="C1164" s="3"/>
      <c r="D1164" s="206"/>
      <c r="E1164" s="209"/>
      <c r="F1164" s="165"/>
      <c r="G1164" s="3"/>
    </row>
    <row r="1165" spans="2:7" x14ac:dyDescent="0.2">
      <c r="B1165" s="3"/>
      <c r="C1165" s="3"/>
      <c r="D1165" s="206"/>
      <c r="E1165" s="209"/>
      <c r="F1165" s="165"/>
      <c r="G1165" s="3"/>
    </row>
    <row r="1166" spans="2:7" ht="15.75" x14ac:dyDescent="0.25">
      <c r="B1166" s="4"/>
      <c r="C1166" s="4"/>
      <c r="D1166" s="208"/>
      <c r="E1166" s="207"/>
      <c r="F1166" s="207"/>
      <c r="G1166" s="11"/>
    </row>
    <row r="1167" spans="2:7" ht="15.75" x14ac:dyDescent="0.25">
      <c r="B1167" s="4"/>
      <c r="C1167" s="4"/>
      <c r="D1167" s="208"/>
      <c r="E1167" s="207"/>
      <c r="F1167" s="207"/>
      <c r="G1167" s="11"/>
    </row>
    <row r="1180" spans="2:5" x14ac:dyDescent="0.2">
      <c r="B1180" s="4"/>
      <c r="C1180" s="4"/>
      <c r="D1180" s="206"/>
      <c r="E1180" s="209"/>
    </row>
    <row r="1190" spans="2:7" x14ac:dyDescent="0.2">
      <c r="B1190" s="4"/>
      <c r="C1190" s="4"/>
      <c r="D1190" s="221"/>
      <c r="E1190" s="165"/>
      <c r="F1190" s="165"/>
      <c r="G1190" s="3"/>
    </row>
    <row r="1191" spans="2:7" x14ac:dyDescent="0.2">
      <c r="B1191" s="3"/>
      <c r="C1191" s="3"/>
      <c r="D1191" s="206"/>
      <c r="E1191" s="209"/>
      <c r="F1191" s="165"/>
      <c r="G1191" s="3"/>
    </row>
    <row r="1192" spans="2:7" x14ac:dyDescent="0.2">
      <c r="B1192" s="5"/>
      <c r="C1192" s="5"/>
      <c r="D1192" s="206"/>
      <c r="E1192" s="209"/>
      <c r="F1192" s="165"/>
      <c r="G1192" s="3"/>
    </row>
    <row r="1193" spans="2:7" x14ac:dyDescent="0.2">
      <c r="B1193" s="5"/>
      <c r="C1193" s="5"/>
      <c r="D1193" s="206"/>
      <c r="E1193" s="209"/>
      <c r="F1193" s="165"/>
      <c r="G1193" s="3"/>
    </row>
    <row r="1194" spans="2:7" x14ac:dyDescent="0.2">
      <c r="B1194" s="5"/>
      <c r="C1194" s="5"/>
      <c r="D1194" s="206"/>
      <c r="E1194" s="209"/>
      <c r="F1194" s="165"/>
      <c r="G1194" s="3"/>
    </row>
    <row r="1195" spans="2:7" x14ac:dyDescent="0.2">
      <c r="B1195" s="5"/>
      <c r="C1195" s="5"/>
      <c r="D1195" s="206"/>
      <c r="E1195" s="209"/>
      <c r="F1195" s="165"/>
      <c r="G1195" s="3"/>
    </row>
    <row r="1196" spans="2:7" x14ac:dyDescent="0.2">
      <c r="B1196" s="3"/>
      <c r="C1196" s="3"/>
      <c r="D1196" s="206"/>
      <c r="E1196" s="209"/>
      <c r="F1196" s="165"/>
      <c r="G1196" s="3"/>
    </row>
    <row r="1197" spans="2:7" ht="15.75" x14ac:dyDescent="0.25">
      <c r="B1197" s="4"/>
      <c r="C1197" s="4"/>
      <c r="D1197" s="208"/>
      <c r="E1197" s="207"/>
      <c r="F1197" s="207"/>
      <c r="G1197" s="11"/>
    </row>
    <row r="1198" spans="2:7" x14ac:dyDescent="0.2">
      <c r="B1198" s="3"/>
      <c r="C1198" s="3"/>
      <c r="D1198" s="221"/>
      <c r="E1198" s="165"/>
      <c r="F1198" s="165"/>
      <c r="G1198" s="3"/>
    </row>
    <row r="1199" spans="2:7" x14ac:dyDescent="0.2">
      <c r="B1199" s="4"/>
      <c r="C1199" s="4"/>
      <c r="D1199" s="221"/>
      <c r="E1199" s="165"/>
      <c r="F1199" s="165"/>
      <c r="G1199" s="3"/>
    </row>
    <row r="1200" spans="2:7" x14ac:dyDescent="0.2">
      <c r="B1200" s="3"/>
      <c r="C1200" s="3"/>
      <c r="D1200" s="206"/>
      <c r="E1200" s="209"/>
      <c r="F1200" s="165"/>
      <c r="G1200" s="3"/>
    </row>
    <row r="1201" spans="2:7" x14ac:dyDescent="0.2">
      <c r="B1201" s="5"/>
      <c r="C1201" s="5"/>
      <c r="D1201" s="206"/>
      <c r="E1201" s="209"/>
      <c r="F1201" s="165"/>
      <c r="G1201" s="3"/>
    </row>
    <row r="1202" spans="2:7" x14ac:dyDescent="0.2">
      <c r="B1202" s="5"/>
      <c r="C1202" s="5"/>
      <c r="D1202" s="206"/>
      <c r="E1202" s="209"/>
      <c r="F1202" s="165"/>
      <c r="G1202" s="3"/>
    </row>
    <row r="1203" spans="2:7" x14ac:dyDescent="0.2">
      <c r="B1203" s="5"/>
      <c r="C1203" s="5"/>
      <c r="D1203" s="206"/>
      <c r="E1203" s="209"/>
      <c r="F1203" s="165"/>
      <c r="G1203" s="3"/>
    </row>
    <row r="1204" spans="2:7" x14ac:dyDescent="0.2">
      <c r="B1204" s="5"/>
      <c r="C1204" s="5"/>
      <c r="D1204" s="206"/>
      <c r="E1204" s="209"/>
      <c r="F1204" s="165"/>
      <c r="G1204" s="3"/>
    </row>
    <row r="1205" spans="2:7" x14ac:dyDescent="0.2">
      <c r="B1205" s="3"/>
      <c r="C1205" s="3"/>
      <c r="D1205" s="206"/>
      <c r="E1205" s="209"/>
      <c r="F1205" s="165"/>
      <c r="G1205" s="3"/>
    </row>
    <row r="1206" spans="2:7" ht="15.75" x14ac:dyDescent="0.25">
      <c r="B1206" s="4"/>
      <c r="C1206" s="4"/>
      <c r="D1206" s="208"/>
      <c r="E1206" s="207"/>
      <c r="F1206" s="207"/>
      <c r="G1206" s="11"/>
    </row>
    <row r="1207" spans="2:7" x14ac:dyDescent="0.2">
      <c r="B1207" s="3"/>
      <c r="C1207" s="3"/>
      <c r="D1207" s="221"/>
      <c r="E1207" s="165"/>
      <c r="F1207" s="165"/>
      <c r="G1207" s="3"/>
    </row>
    <row r="1208" spans="2:7" x14ac:dyDescent="0.2">
      <c r="B1208" s="4"/>
      <c r="C1208" s="4"/>
      <c r="D1208" s="221"/>
      <c r="E1208" s="165"/>
      <c r="F1208" s="165"/>
      <c r="G1208" s="3"/>
    </row>
    <row r="1209" spans="2:7" x14ac:dyDescent="0.2">
      <c r="B1209" s="3"/>
      <c r="C1209" s="3"/>
      <c r="D1209" s="206"/>
      <c r="E1209" s="209"/>
      <c r="F1209" s="165"/>
      <c r="G1209" s="3"/>
    </row>
    <row r="1210" spans="2:7" x14ac:dyDescent="0.2">
      <c r="B1210" s="5"/>
      <c r="C1210" s="5"/>
      <c r="D1210" s="206"/>
      <c r="E1210" s="209"/>
      <c r="F1210" s="165"/>
      <c r="G1210" s="3"/>
    </row>
    <row r="1211" spans="2:7" x14ac:dyDescent="0.2">
      <c r="B1211" s="5"/>
      <c r="C1211" s="5"/>
      <c r="D1211" s="206"/>
      <c r="E1211" s="209"/>
      <c r="F1211" s="165"/>
      <c r="G1211" s="3"/>
    </row>
    <row r="1212" spans="2:7" x14ac:dyDescent="0.2">
      <c r="B1212" s="5"/>
      <c r="C1212" s="5"/>
      <c r="D1212" s="206"/>
      <c r="E1212" s="209"/>
      <c r="F1212" s="165"/>
      <c r="G1212" s="3"/>
    </row>
    <row r="1213" spans="2:7" x14ac:dyDescent="0.2">
      <c r="B1213" s="5"/>
      <c r="C1213" s="5"/>
      <c r="D1213" s="206"/>
      <c r="E1213" s="209"/>
      <c r="F1213" s="165"/>
      <c r="G1213" s="3"/>
    </row>
    <row r="1214" spans="2:7" x14ac:dyDescent="0.2">
      <c r="B1214" s="3"/>
      <c r="C1214" s="3"/>
      <c r="D1214" s="206"/>
      <c r="E1214" s="209"/>
      <c r="F1214" s="165"/>
      <c r="G1214" s="3"/>
    </row>
    <row r="1215" spans="2:7" ht="15.75" x14ac:dyDescent="0.25">
      <c r="B1215" s="4"/>
      <c r="C1215" s="4"/>
      <c r="D1215" s="208"/>
      <c r="E1215" s="207"/>
      <c r="F1215" s="207"/>
      <c r="G1215" s="11"/>
    </row>
    <row r="1216" spans="2:7" ht="15.75" x14ac:dyDescent="0.25">
      <c r="B1216" s="4"/>
      <c r="C1216" s="4"/>
      <c r="D1216" s="208"/>
      <c r="E1216" s="207"/>
      <c r="F1216" s="207"/>
      <c r="G1216" s="11"/>
    </row>
  </sheetData>
  <pageMargins left="0.7" right="0.7" top="0.75" bottom="0.75" header="0.3" footer="0.3"/>
  <pageSetup paperSize="9" scale="67" fitToHeight="3" orientation="landscape" r:id="rId1"/>
  <headerFooter alignWithMargins="0"/>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2"/>
  <dimension ref="A1:K231"/>
  <sheetViews>
    <sheetView zoomScaleNormal="100" workbookViewId="0">
      <selection activeCell="E5" sqref="E5"/>
    </sheetView>
  </sheetViews>
  <sheetFormatPr defaultColWidth="8.85546875" defaultRowHeight="12.75" x14ac:dyDescent="0.2"/>
  <cols>
    <col min="1" max="1" width="51" customWidth="1"/>
    <col min="2" max="2" width="13.85546875" customWidth="1"/>
    <col min="3" max="3" width="13.7109375" customWidth="1"/>
    <col min="4" max="4" width="23" customWidth="1"/>
    <col min="5" max="5" width="80.85546875" customWidth="1"/>
    <col min="6" max="6" width="9.42578125" customWidth="1"/>
  </cols>
  <sheetData>
    <row r="1" spans="1:7" ht="15" x14ac:dyDescent="0.25">
      <c r="A1" s="65" t="s">
        <v>71</v>
      </c>
      <c r="B1" s="282" t="str">
        <f>'Progress report 2020'!B2</f>
        <v>Please fill</v>
      </c>
    </row>
    <row r="2" spans="1:7" x14ac:dyDescent="0.2">
      <c r="A2" s="360" t="s">
        <v>70</v>
      </c>
      <c r="B2" s="361" t="s">
        <v>140</v>
      </c>
    </row>
    <row r="3" spans="1:7" x14ac:dyDescent="0.2">
      <c r="A3" s="362" t="s">
        <v>72</v>
      </c>
      <c r="B3" s="361" t="str">
        <f>'Progress report 2020'!B3</f>
        <v>Please fill</v>
      </c>
    </row>
    <row r="4" spans="1:7" x14ac:dyDescent="0.2">
      <c r="A4" s="363"/>
    </row>
    <row r="5" spans="1:7" ht="20.25" x14ac:dyDescent="0.3">
      <c r="A5" s="355" t="s">
        <v>65</v>
      </c>
      <c r="B5" s="355" t="s">
        <v>368</v>
      </c>
      <c r="C5" s="355" t="s">
        <v>369</v>
      </c>
      <c r="E5" s="4"/>
      <c r="F5" s="2"/>
    </row>
    <row r="6" spans="1:7" x14ac:dyDescent="0.2">
      <c r="A6" s="368"/>
      <c r="B6" s="368"/>
      <c r="C6" s="369"/>
      <c r="E6" s="4"/>
      <c r="F6" s="2"/>
    </row>
    <row r="7" spans="1:7" x14ac:dyDescent="0.2">
      <c r="A7" s="368"/>
      <c r="B7" s="368"/>
      <c r="C7" s="369"/>
      <c r="E7" s="3"/>
    </row>
    <row r="8" spans="1:7" ht="15" x14ac:dyDescent="0.25">
      <c r="A8" s="370" t="s">
        <v>165</v>
      </c>
      <c r="B8" s="371"/>
      <c r="C8" s="372">
        <v>0</v>
      </c>
      <c r="E8" s="3"/>
    </row>
    <row r="9" spans="1:7" x14ac:dyDescent="0.2">
      <c r="A9" s="373" t="s">
        <v>141</v>
      </c>
      <c r="B9" s="371"/>
      <c r="C9" s="372">
        <v>0</v>
      </c>
      <c r="D9" s="4"/>
      <c r="E9" s="4"/>
      <c r="F9" s="2"/>
    </row>
    <row r="10" spans="1:7" x14ac:dyDescent="0.2">
      <c r="A10" s="373" t="s">
        <v>142</v>
      </c>
      <c r="B10" s="371"/>
      <c r="C10" s="372">
        <v>0</v>
      </c>
      <c r="D10" s="4"/>
      <c r="F10" s="2" t="s">
        <v>10</v>
      </c>
    </row>
    <row r="11" spans="1:7" x14ac:dyDescent="0.2">
      <c r="A11" s="373"/>
      <c r="B11" s="371"/>
      <c r="C11" s="374"/>
      <c r="F11" s="2"/>
    </row>
    <row r="12" spans="1:7" ht="15" x14ac:dyDescent="0.25">
      <c r="A12" s="370" t="s">
        <v>292</v>
      </c>
      <c r="B12" s="371"/>
      <c r="C12" s="375">
        <f>'Progress report 2020'!D246</f>
        <v>0</v>
      </c>
    </row>
    <row r="13" spans="1:7" x14ac:dyDescent="0.2">
      <c r="A13" s="373" t="s">
        <v>155</v>
      </c>
      <c r="B13" s="371"/>
      <c r="C13" s="375">
        <f>'Progress report 2020'!D247</f>
        <v>0</v>
      </c>
      <c r="D13" s="2"/>
      <c r="F13" s="4"/>
      <c r="G13" s="3"/>
    </row>
    <row r="14" spans="1:7" x14ac:dyDescent="0.2">
      <c r="A14" s="373" t="s">
        <v>156</v>
      </c>
      <c r="B14" s="376"/>
      <c r="C14" s="375">
        <f>'Progress report 2020'!D248</f>
        <v>0</v>
      </c>
      <c r="D14" s="2"/>
      <c r="E14" s="4"/>
    </row>
    <row r="15" spans="1:7" x14ac:dyDescent="0.2">
      <c r="A15" s="373"/>
      <c r="B15" s="376"/>
      <c r="C15" s="375"/>
      <c r="D15" s="2"/>
      <c r="E15" s="4"/>
    </row>
    <row r="16" spans="1:7" x14ac:dyDescent="0.2">
      <c r="A16" s="377" t="s">
        <v>357</v>
      </c>
      <c r="B16" s="376"/>
      <c r="C16" s="375">
        <f>'Progress report 2020'!F246</f>
        <v>0</v>
      </c>
      <c r="D16" s="2"/>
      <c r="E16" s="4"/>
    </row>
    <row r="17" spans="1:7" ht="13.5" thickBot="1" x14ac:dyDescent="0.25">
      <c r="A17" s="368"/>
      <c r="B17" s="368"/>
      <c r="C17" s="378"/>
      <c r="F17" s="2"/>
    </row>
    <row r="18" spans="1:7" ht="16.5" thickBot="1" x14ac:dyDescent="0.3">
      <c r="A18" s="364" t="s">
        <v>66</v>
      </c>
      <c r="B18" s="285"/>
      <c r="C18" s="286"/>
      <c r="D18" s="149"/>
    </row>
    <row r="19" spans="1:7" x14ac:dyDescent="0.2">
      <c r="A19" s="388"/>
      <c r="B19" s="389"/>
      <c r="C19" s="390"/>
      <c r="D19" s="3"/>
      <c r="F19" s="2"/>
    </row>
    <row r="20" spans="1:7" x14ac:dyDescent="0.2">
      <c r="A20" s="391" t="s">
        <v>74</v>
      </c>
      <c r="B20" s="368" t="s">
        <v>288</v>
      </c>
      <c r="C20" s="378">
        <f>'Progress report 2020'!D11+'Progress report 2020'!D59+'Progress report 2020'!D99+'Progress report 2020'!D136+'Progress report 2020'!D146+'Progress report 2020'!D209</f>
        <v>0</v>
      </c>
      <c r="D20" s="3"/>
      <c r="F20" s="2"/>
    </row>
    <row r="21" spans="1:7" x14ac:dyDescent="0.2">
      <c r="A21" s="391"/>
      <c r="B21" s="368"/>
      <c r="C21" s="378"/>
      <c r="D21" s="3"/>
      <c r="F21" s="2"/>
    </row>
    <row r="22" spans="1:7" x14ac:dyDescent="0.2">
      <c r="A22" s="391" t="s">
        <v>283</v>
      </c>
      <c r="B22" s="368" t="s">
        <v>143</v>
      </c>
      <c r="C22" s="392">
        <f>'Progress report 2020'!D16+'Progress report 2020'!D64+'Progress report 2020'!D104+'Progress report 2020'!D165+'Progress report 2020'!D187+'Progress report 2020'!D214</f>
        <v>0</v>
      </c>
      <c r="D22" s="3"/>
      <c r="F22" s="2"/>
    </row>
    <row r="23" spans="1:7" x14ac:dyDescent="0.2">
      <c r="A23" s="391" t="s">
        <v>284</v>
      </c>
      <c r="B23" s="368" t="s">
        <v>143</v>
      </c>
      <c r="C23" s="392">
        <f>'Progress report 2020'!D20+'Progress report 2020'!D68+'Progress report 2020'!D108+'Progress report 2020'!D169+'Progress report 2020'!D191+'Progress report 2020'!D218</f>
        <v>0</v>
      </c>
      <c r="D23" s="3"/>
      <c r="F23" s="2"/>
    </row>
    <row r="24" spans="1:7" x14ac:dyDescent="0.2">
      <c r="A24" s="393" t="s">
        <v>285</v>
      </c>
      <c r="B24" s="368" t="s">
        <v>143</v>
      </c>
      <c r="C24" s="392">
        <f>'Progress report 2020'!D24+'Progress report 2020'!D72+'Progress report 2020'!D112+'Progress report 2020'!D173+'Progress report 2020'!D195+'Progress report 2020'!D222</f>
        <v>0</v>
      </c>
      <c r="D24" s="3"/>
      <c r="F24" s="6"/>
    </row>
    <row r="25" spans="1:7" x14ac:dyDescent="0.2">
      <c r="A25" s="393" t="s">
        <v>286</v>
      </c>
      <c r="B25" s="368" t="s">
        <v>143</v>
      </c>
      <c r="C25" s="392">
        <f>'Progress report 2020'!D28+'Progress report 2020'!D76+'Progress report 2020'!D116+'Progress report 2020'!D177+'Progress report 2020'!D199+'Progress report 2020'!D226</f>
        <v>0</v>
      </c>
      <c r="D25" s="3"/>
      <c r="F25" s="6"/>
    </row>
    <row r="26" spans="1:7" x14ac:dyDescent="0.2">
      <c r="A26" s="393" t="s">
        <v>287</v>
      </c>
      <c r="B26" s="368" t="s">
        <v>143</v>
      </c>
      <c r="C26" s="392">
        <f>'Progress report 2020'!D32+'Progress report 2020'!D80+'Progress report 2020'!D120+'Progress report 2020'!D181+'Progress report 2020'!D203+'Progress report 2020'!D230</f>
        <v>0</v>
      </c>
      <c r="F26" s="2"/>
    </row>
    <row r="27" spans="1:7" x14ac:dyDescent="0.2">
      <c r="A27" s="391"/>
      <c r="B27" s="368"/>
      <c r="C27" s="378"/>
      <c r="F27" s="2"/>
      <c r="G27" s="2" t="s">
        <v>10</v>
      </c>
    </row>
    <row r="28" spans="1:7" x14ac:dyDescent="0.2">
      <c r="A28" s="391" t="s">
        <v>291</v>
      </c>
      <c r="B28" s="368" t="s">
        <v>288</v>
      </c>
      <c r="C28" s="378">
        <f>'Progress report 2020'!D40+'Progress report 2020'!D85+'Progress report 2020'!D125+'Progress report 2020'!D138+'Progress report 2020'!D151+'Progress report 2020'!D235</f>
        <v>0</v>
      </c>
      <c r="F28" s="2"/>
      <c r="G28" s="2"/>
    </row>
    <row r="29" spans="1:7" x14ac:dyDescent="0.2">
      <c r="A29" s="391" t="s">
        <v>290</v>
      </c>
      <c r="B29" s="368" t="s">
        <v>288</v>
      </c>
      <c r="C29" s="392">
        <f>'Progress report 2020'!D46+'Progress report 2020'!D89+'Progress report 2020'!D129+'Progress report 2020'!D139+'Progress report 2020'!D155+'Progress report 2020'!D239</f>
        <v>0</v>
      </c>
      <c r="F29" s="2"/>
      <c r="G29" s="2"/>
    </row>
    <row r="30" spans="1:7" x14ac:dyDescent="0.2">
      <c r="A30" s="391" t="s">
        <v>289</v>
      </c>
      <c r="B30" s="368" t="s">
        <v>288</v>
      </c>
      <c r="C30" s="392">
        <f>'Progress report 2020'!D52+'Progress report 2020'!D93+'Progress report 2020'!D133+'Progress report 2020'!D140+'Progress report 2020'!D159+'Progress report 2020'!D243</f>
        <v>0</v>
      </c>
      <c r="F30" s="2"/>
      <c r="G30" s="2"/>
    </row>
    <row r="31" spans="1:7" ht="15.75" x14ac:dyDescent="0.25">
      <c r="A31" s="151" t="s">
        <v>67</v>
      </c>
      <c r="B31" s="152"/>
      <c r="C31" s="153">
        <f>SUM(C20:C30)</f>
        <v>0</v>
      </c>
    </row>
    <row r="32" spans="1:7" x14ac:dyDescent="0.2">
      <c r="A32" s="64"/>
      <c r="B32" s="62"/>
      <c r="C32" s="68"/>
    </row>
    <row r="33" spans="1:5" ht="15.75" x14ac:dyDescent="0.25">
      <c r="A33" s="151" t="s">
        <v>68</v>
      </c>
      <c r="B33" s="152"/>
      <c r="C33" s="153">
        <f>C20+SUM(C28:C30)</f>
        <v>0</v>
      </c>
      <c r="E33" s="4"/>
    </row>
    <row r="34" spans="1:5" x14ac:dyDescent="0.2">
      <c r="A34" s="60"/>
      <c r="B34" s="60"/>
      <c r="C34" s="68"/>
    </row>
    <row r="35" spans="1:5" ht="15.75" x14ac:dyDescent="0.25">
      <c r="A35" s="365" t="s">
        <v>69</v>
      </c>
      <c r="B35" s="366"/>
      <c r="C35" s="367">
        <f>SUM(C22:C26)</f>
        <v>0</v>
      </c>
    </row>
    <row r="36" spans="1:5" x14ac:dyDescent="0.2">
      <c r="A36" s="4"/>
      <c r="B36" s="5"/>
      <c r="C36" s="62"/>
    </row>
    <row r="37" spans="1:5" x14ac:dyDescent="0.2">
      <c r="A37" s="3"/>
      <c r="B37" s="3"/>
      <c r="C37" s="13"/>
    </row>
    <row r="38" spans="1:5" x14ac:dyDescent="0.2">
      <c r="A38" s="3"/>
      <c r="B38" s="3"/>
      <c r="C38" s="13"/>
    </row>
    <row r="39" spans="1:5" x14ac:dyDescent="0.2">
      <c r="B39" s="283"/>
      <c r="C39" s="134"/>
      <c r="D39" s="2"/>
    </row>
    <row r="40" spans="1:5" x14ac:dyDescent="0.2">
      <c r="B40" s="62"/>
      <c r="C40" s="134"/>
    </row>
    <row r="41" spans="1:5" x14ac:dyDescent="0.2">
      <c r="B41" s="283"/>
      <c r="C41" s="59"/>
    </row>
    <row r="42" spans="1:5" x14ac:dyDescent="0.2">
      <c r="B42" s="62"/>
      <c r="C42" s="134"/>
    </row>
    <row r="43" spans="1:5" ht="15" x14ac:dyDescent="0.2">
      <c r="A43" s="17"/>
      <c r="B43" s="283"/>
      <c r="C43" s="134"/>
    </row>
    <row r="44" spans="1:5" s="17" customFormat="1" ht="15.75" x14ac:dyDescent="0.25">
      <c r="A44"/>
      <c r="B44" s="62"/>
      <c r="C44" s="134"/>
      <c r="E44" s="18"/>
    </row>
    <row r="45" spans="1:5" x14ac:dyDescent="0.2">
      <c r="B45" s="283"/>
      <c r="C45" s="134"/>
      <c r="D45" s="3"/>
      <c r="E45" s="4"/>
    </row>
    <row r="46" spans="1:5" x14ac:dyDescent="0.2">
      <c r="B46" s="62"/>
      <c r="C46" s="134"/>
      <c r="D46" s="3"/>
      <c r="E46" s="4"/>
    </row>
    <row r="47" spans="1:5" x14ac:dyDescent="0.2">
      <c r="B47" s="283"/>
      <c r="C47" s="134"/>
      <c r="D47" s="3"/>
      <c r="E47" s="5"/>
    </row>
    <row r="48" spans="1:5" x14ac:dyDescent="0.2">
      <c r="A48" s="61"/>
      <c r="B48" s="62"/>
      <c r="C48" s="134"/>
      <c r="D48" s="3"/>
      <c r="E48" s="8"/>
    </row>
    <row r="49" spans="1:6" x14ac:dyDescent="0.2">
      <c r="A49" s="63"/>
      <c r="B49" s="64"/>
      <c r="C49" s="135"/>
      <c r="D49" s="3"/>
      <c r="E49" s="8"/>
    </row>
    <row r="50" spans="1:6" x14ac:dyDescent="0.2">
      <c r="A50" s="3"/>
      <c r="B50" s="3"/>
      <c r="C50" s="13"/>
      <c r="D50" s="3"/>
      <c r="E50" s="8"/>
      <c r="F50" s="2" t="s">
        <v>10</v>
      </c>
    </row>
    <row r="51" spans="1:6" x14ac:dyDescent="0.2">
      <c r="A51" s="3"/>
      <c r="B51" s="3"/>
      <c r="C51" s="13"/>
      <c r="D51" s="3"/>
      <c r="E51" s="8"/>
    </row>
    <row r="52" spans="1:6" x14ac:dyDescent="0.2">
      <c r="A52" s="5"/>
      <c r="B52" s="3"/>
      <c r="C52" s="13"/>
      <c r="D52" s="3"/>
      <c r="E52" s="3"/>
      <c r="F52" s="7"/>
    </row>
    <row r="53" spans="1:6" x14ac:dyDescent="0.2">
      <c r="A53" s="3"/>
      <c r="B53" s="3"/>
      <c r="C53" s="13"/>
      <c r="D53" s="3"/>
      <c r="E53" s="3"/>
      <c r="F53" s="7"/>
    </row>
    <row r="54" spans="1:6" x14ac:dyDescent="0.2">
      <c r="A54" s="3"/>
      <c r="B54" s="3"/>
      <c r="C54" s="13"/>
      <c r="D54" s="3"/>
      <c r="E54" s="8"/>
      <c r="F54" s="7"/>
    </row>
    <row r="55" spans="1:6" x14ac:dyDescent="0.2">
      <c r="A55" s="4"/>
      <c r="B55" s="3"/>
      <c r="C55" s="13"/>
      <c r="D55" s="3"/>
      <c r="E55" s="8"/>
      <c r="F55" s="7"/>
    </row>
    <row r="56" spans="1:6" x14ac:dyDescent="0.2">
      <c r="A56" s="3"/>
      <c r="B56" s="3"/>
      <c r="C56" s="13"/>
      <c r="D56" s="3"/>
      <c r="E56" s="3"/>
      <c r="F56" s="7"/>
    </row>
    <row r="57" spans="1:6" x14ac:dyDescent="0.2">
      <c r="A57" s="3"/>
      <c r="B57" s="3"/>
      <c r="C57" s="13"/>
      <c r="D57" s="3"/>
      <c r="E57" s="3"/>
      <c r="F57" s="7"/>
    </row>
    <row r="58" spans="1:6" x14ac:dyDescent="0.2">
      <c r="A58" s="3"/>
      <c r="B58" s="3"/>
      <c r="C58" s="13"/>
      <c r="D58" s="3"/>
      <c r="E58" s="3"/>
      <c r="F58" s="7"/>
    </row>
    <row r="59" spans="1:6" x14ac:dyDescent="0.2">
      <c r="A59" s="3"/>
      <c r="B59" s="3"/>
      <c r="C59" s="13"/>
      <c r="D59" s="3"/>
      <c r="E59" s="3"/>
      <c r="F59" s="7"/>
    </row>
    <row r="60" spans="1:6" x14ac:dyDescent="0.2">
      <c r="A60" s="3"/>
      <c r="B60" s="3"/>
      <c r="C60" s="13"/>
      <c r="D60" s="3"/>
      <c r="E60" s="3"/>
      <c r="F60" s="7"/>
    </row>
    <row r="61" spans="1:6" x14ac:dyDescent="0.2">
      <c r="A61" s="8"/>
      <c r="B61" s="3"/>
      <c r="C61" s="13"/>
      <c r="D61" s="3"/>
      <c r="E61" s="3"/>
      <c r="F61" s="7"/>
    </row>
    <row r="62" spans="1:6" x14ac:dyDescent="0.2">
      <c r="A62" s="3"/>
      <c r="B62" s="3"/>
      <c r="C62" s="13"/>
      <c r="D62" s="3"/>
      <c r="E62" s="3"/>
      <c r="F62" s="7"/>
    </row>
    <row r="63" spans="1:6" x14ac:dyDescent="0.2">
      <c r="A63" s="3"/>
      <c r="B63" s="3"/>
      <c r="C63" s="13"/>
      <c r="D63" s="3"/>
      <c r="E63" s="3"/>
      <c r="F63" s="7"/>
    </row>
    <row r="64" spans="1:6" x14ac:dyDescent="0.2">
      <c r="A64" s="3"/>
      <c r="B64" s="3"/>
      <c r="C64" s="13"/>
      <c r="D64" s="3"/>
      <c r="E64" s="3"/>
      <c r="F64" s="7"/>
    </row>
    <row r="65" spans="1:6" x14ac:dyDescent="0.2">
      <c r="A65" s="3"/>
      <c r="B65" s="3"/>
      <c r="C65" s="13"/>
      <c r="D65" s="3"/>
      <c r="E65" s="5"/>
      <c r="F65" s="7"/>
    </row>
    <row r="66" spans="1:6" x14ac:dyDescent="0.2">
      <c r="A66" s="3"/>
      <c r="B66" s="3"/>
      <c r="C66" s="13"/>
      <c r="D66" s="3"/>
      <c r="E66" s="3"/>
      <c r="F66" s="7"/>
    </row>
    <row r="67" spans="1:6" x14ac:dyDescent="0.2">
      <c r="A67" s="8"/>
      <c r="B67" s="3"/>
      <c r="C67" s="13"/>
      <c r="D67" s="3"/>
      <c r="E67" s="3"/>
      <c r="F67" s="7"/>
    </row>
    <row r="68" spans="1:6" x14ac:dyDescent="0.2">
      <c r="A68" s="3"/>
      <c r="B68" s="3"/>
      <c r="C68" s="13"/>
      <c r="D68" s="3"/>
      <c r="E68" s="3"/>
      <c r="F68" s="7"/>
    </row>
    <row r="69" spans="1:6" x14ac:dyDescent="0.2">
      <c r="A69" s="3"/>
      <c r="B69" s="3"/>
      <c r="C69" s="13"/>
      <c r="D69" s="3"/>
      <c r="E69" s="3"/>
      <c r="F69" s="7"/>
    </row>
    <row r="70" spans="1:6" x14ac:dyDescent="0.2">
      <c r="A70" s="3"/>
      <c r="B70" s="3"/>
      <c r="C70" s="13"/>
      <c r="D70" s="3"/>
      <c r="E70" s="3"/>
    </row>
    <row r="71" spans="1:6" x14ac:dyDescent="0.2">
      <c r="A71" s="3"/>
      <c r="B71" s="3"/>
      <c r="C71" s="13"/>
      <c r="D71" s="3"/>
      <c r="E71" s="3"/>
    </row>
    <row r="72" spans="1:6" x14ac:dyDescent="0.2">
      <c r="A72" s="3"/>
      <c r="B72" s="3"/>
      <c r="C72" s="13"/>
      <c r="D72" s="3"/>
      <c r="E72" s="3"/>
    </row>
    <row r="73" spans="1:6" x14ac:dyDescent="0.2">
      <c r="A73" s="8"/>
      <c r="B73" s="3"/>
      <c r="C73" s="13"/>
      <c r="D73" s="3"/>
      <c r="E73" s="3"/>
    </row>
    <row r="74" spans="1:6" x14ac:dyDescent="0.2">
      <c r="A74" s="3"/>
      <c r="B74" s="3"/>
      <c r="C74" s="13"/>
      <c r="D74" s="3"/>
      <c r="E74" s="3"/>
    </row>
    <row r="75" spans="1:6" x14ac:dyDescent="0.2">
      <c r="A75" s="3"/>
      <c r="B75" s="3"/>
      <c r="C75" s="13"/>
      <c r="D75" s="3"/>
      <c r="E75" s="3"/>
    </row>
    <row r="76" spans="1:6" x14ac:dyDescent="0.2">
      <c r="A76" s="3"/>
      <c r="B76" s="3"/>
      <c r="C76" s="13"/>
      <c r="D76" s="3"/>
      <c r="E76" s="3"/>
    </row>
    <row r="77" spans="1:6" x14ac:dyDescent="0.2">
      <c r="A77" s="3"/>
      <c r="B77" s="3"/>
      <c r="C77" s="13"/>
      <c r="D77" s="3"/>
      <c r="E77" s="3"/>
    </row>
    <row r="78" spans="1:6" x14ac:dyDescent="0.2">
      <c r="A78" s="3"/>
      <c r="B78" s="3"/>
      <c r="C78" s="13"/>
      <c r="D78" s="3"/>
      <c r="E78" s="3"/>
    </row>
    <row r="79" spans="1:6" x14ac:dyDescent="0.2">
      <c r="A79" s="4"/>
      <c r="B79" s="3"/>
      <c r="C79" s="13"/>
      <c r="D79" s="3"/>
      <c r="E79" s="3"/>
    </row>
    <row r="80" spans="1:6" x14ac:dyDescent="0.2">
      <c r="A80" s="3"/>
      <c r="B80" s="3"/>
      <c r="C80" s="13"/>
      <c r="D80" s="3"/>
      <c r="E80" s="5"/>
    </row>
    <row r="81" spans="1:6" x14ac:dyDescent="0.2">
      <c r="A81" s="3"/>
      <c r="B81" s="3"/>
      <c r="C81" s="13"/>
      <c r="D81" s="3"/>
      <c r="E81" s="5"/>
    </row>
    <row r="82" spans="1:6" x14ac:dyDescent="0.2">
      <c r="A82" s="3"/>
      <c r="B82" s="3"/>
      <c r="C82" s="13"/>
      <c r="D82" s="3"/>
      <c r="E82" s="5"/>
    </row>
    <row r="83" spans="1:6" x14ac:dyDescent="0.2">
      <c r="A83" s="3"/>
      <c r="B83" s="3"/>
      <c r="C83" s="13"/>
      <c r="D83" s="3"/>
      <c r="E83" s="5"/>
    </row>
    <row r="84" spans="1:6" x14ac:dyDescent="0.2">
      <c r="A84" s="3"/>
      <c r="B84" s="3"/>
      <c r="C84" s="13"/>
      <c r="D84" s="3"/>
      <c r="E84" s="3"/>
      <c r="F84" s="2"/>
    </row>
    <row r="85" spans="1:6" x14ac:dyDescent="0.2">
      <c r="A85" s="8"/>
      <c r="B85" s="3"/>
      <c r="C85" s="13"/>
      <c r="D85" s="3"/>
      <c r="E85" s="3"/>
    </row>
    <row r="86" spans="1:6" x14ac:dyDescent="0.2">
      <c r="A86" s="3"/>
      <c r="B86" s="3"/>
      <c r="C86" s="13"/>
      <c r="D86" s="3"/>
      <c r="E86" s="3"/>
    </row>
    <row r="87" spans="1:6" x14ac:dyDescent="0.2">
      <c r="A87" s="3"/>
      <c r="B87" s="3"/>
      <c r="C87" s="13"/>
      <c r="D87" s="3"/>
      <c r="E87" s="3"/>
    </row>
    <row r="88" spans="1:6" x14ac:dyDescent="0.2">
      <c r="A88" s="3"/>
      <c r="B88" s="3"/>
      <c r="C88" s="13"/>
      <c r="D88" s="3"/>
      <c r="E88" s="3"/>
    </row>
    <row r="89" spans="1:6" x14ac:dyDescent="0.2">
      <c r="A89" s="3"/>
      <c r="B89" s="3"/>
      <c r="C89" s="13"/>
      <c r="D89" s="3"/>
      <c r="E89" s="3"/>
    </row>
    <row r="90" spans="1:6" x14ac:dyDescent="0.2">
      <c r="A90" s="8"/>
      <c r="B90" s="13"/>
      <c r="C90" s="13"/>
      <c r="D90" s="3"/>
      <c r="E90" s="3"/>
    </row>
    <row r="91" spans="1:6" x14ac:dyDescent="0.2">
      <c r="A91" s="3"/>
      <c r="B91" s="13"/>
      <c r="C91" s="13"/>
      <c r="D91" s="3"/>
      <c r="E91" s="3"/>
    </row>
    <row r="92" spans="1:6" x14ac:dyDescent="0.2">
      <c r="A92" s="3"/>
      <c r="B92" s="13"/>
      <c r="C92" s="13"/>
      <c r="D92" s="3"/>
      <c r="E92" s="3"/>
    </row>
    <row r="93" spans="1:6" x14ac:dyDescent="0.2">
      <c r="A93" s="3"/>
      <c r="B93" s="13"/>
      <c r="C93" s="13"/>
      <c r="D93" s="3"/>
      <c r="E93" s="3"/>
    </row>
    <row r="94" spans="1:6" x14ac:dyDescent="0.2">
      <c r="A94" s="3"/>
      <c r="B94" s="13"/>
      <c r="C94" s="13"/>
      <c r="D94" s="3"/>
      <c r="E94" s="3"/>
    </row>
    <row r="95" spans="1:6" x14ac:dyDescent="0.2">
      <c r="A95" s="8"/>
      <c r="B95" s="13"/>
      <c r="C95" s="13"/>
      <c r="D95" s="3"/>
      <c r="E95" s="3"/>
    </row>
    <row r="96" spans="1:6" x14ac:dyDescent="0.2">
      <c r="A96" s="3"/>
      <c r="B96" s="13"/>
      <c r="C96" s="13"/>
      <c r="D96" s="3"/>
      <c r="E96" s="3"/>
    </row>
    <row r="97" spans="1:5" x14ac:dyDescent="0.2">
      <c r="A97" s="3"/>
      <c r="B97" s="13"/>
      <c r="C97" s="13"/>
      <c r="D97" s="3"/>
      <c r="E97" s="3"/>
    </row>
    <row r="98" spans="1:5" x14ac:dyDescent="0.2">
      <c r="A98" s="3"/>
      <c r="B98" s="13"/>
      <c r="C98" s="13"/>
      <c r="D98" s="3"/>
      <c r="E98" s="3"/>
    </row>
    <row r="99" spans="1:5" x14ac:dyDescent="0.2">
      <c r="A99" s="3"/>
      <c r="B99" s="13"/>
      <c r="C99" s="13"/>
      <c r="D99" s="3"/>
      <c r="E99" s="3"/>
    </row>
    <row r="100" spans="1:5" x14ac:dyDescent="0.2">
      <c r="A100" s="3"/>
      <c r="B100" s="13"/>
      <c r="C100" s="13"/>
      <c r="D100" s="3"/>
      <c r="E100" s="3"/>
    </row>
    <row r="101" spans="1:5" x14ac:dyDescent="0.2">
      <c r="A101" s="4"/>
      <c r="B101" s="3"/>
      <c r="C101" s="13"/>
      <c r="D101" s="3"/>
      <c r="E101" s="3"/>
    </row>
    <row r="102" spans="1:5" x14ac:dyDescent="0.2">
      <c r="A102" s="3"/>
      <c r="B102" s="3"/>
      <c r="C102" s="13"/>
      <c r="D102" s="3"/>
      <c r="E102" s="3"/>
    </row>
    <row r="103" spans="1:5" x14ac:dyDescent="0.2">
      <c r="A103" s="3"/>
      <c r="B103" s="3"/>
      <c r="C103" s="13"/>
      <c r="D103" s="3"/>
      <c r="E103" s="3"/>
    </row>
    <row r="104" spans="1:5" x14ac:dyDescent="0.2">
      <c r="A104" s="3"/>
      <c r="B104" s="3"/>
      <c r="C104" s="13"/>
      <c r="D104" s="3"/>
      <c r="E104" s="3"/>
    </row>
    <row r="105" spans="1:5" x14ac:dyDescent="0.2">
      <c r="A105" s="3"/>
      <c r="B105" s="3"/>
      <c r="C105" s="13"/>
      <c r="D105" s="3"/>
      <c r="E105" s="3"/>
    </row>
    <row r="106" spans="1:5" x14ac:dyDescent="0.2">
      <c r="A106" s="3"/>
      <c r="B106" s="3"/>
      <c r="C106" s="13"/>
      <c r="D106" s="3"/>
      <c r="E106" s="3"/>
    </row>
    <row r="107" spans="1:5" x14ac:dyDescent="0.2">
      <c r="A107" s="8"/>
      <c r="B107" s="3"/>
      <c r="C107" s="13"/>
      <c r="D107" s="3"/>
      <c r="E107" s="3"/>
    </row>
    <row r="108" spans="1:5" x14ac:dyDescent="0.2">
      <c r="A108" s="3"/>
      <c r="B108" s="3"/>
      <c r="C108" s="13"/>
      <c r="D108" s="3"/>
      <c r="E108" s="3"/>
    </row>
    <row r="109" spans="1:5" x14ac:dyDescent="0.2">
      <c r="A109" s="3"/>
      <c r="B109" s="3"/>
      <c r="C109" s="13"/>
      <c r="D109" s="3"/>
      <c r="E109" s="3"/>
    </row>
    <row r="110" spans="1:5" x14ac:dyDescent="0.2">
      <c r="A110" s="3"/>
      <c r="B110" s="3"/>
      <c r="C110" s="13"/>
      <c r="D110" s="3"/>
      <c r="E110" s="3"/>
    </row>
    <row r="111" spans="1:5" x14ac:dyDescent="0.2">
      <c r="A111" s="3"/>
      <c r="B111" s="3"/>
      <c r="C111" s="13"/>
      <c r="D111" s="3"/>
      <c r="E111" s="3"/>
    </row>
    <row r="112" spans="1:5" x14ac:dyDescent="0.2">
      <c r="A112" s="8"/>
      <c r="B112" s="13"/>
      <c r="C112" s="13"/>
      <c r="D112" s="3"/>
      <c r="E112" s="3"/>
    </row>
    <row r="113" spans="1:5" x14ac:dyDescent="0.2">
      <c r="A113" s="3"/>
      <c r="B113" s="13"/>
      <c r="C113" s="13"/>
      <c r="D113" s="3"/>
      <c r="E113" s="3"/>
    </row>
    <row r="114" spans="1:5" x14ac:dyDescent="0.2">
      <c r="A114" s="3"/>
      <c r="B114" s="13"/>
      <c r="C114" s="13"/>
      <c r="D114" s="3"/>
      <c r="E114" s="3"/>
    </row>
    <row r="115" spans="1:5" x14ac:dyDescent="0.2">
      <c r="A115" s="3"/>
      <c r="B115" s="13"/>
      <c r="C115" s="13"/>
      <c r="D115" s="3"/>
      <c r="E115" s="3"/>
    </row>
    <row r="116" spans="1:5" x14ac:dyDescent="0.2">
      <c r="A116" s="3"/>
      <c r="B116" s="13"/>
      <c r="C116" s="13"/>
      <c r="D116" s="3"/>
      <c r="E116" s="3"/>
    </row>
    <row r="117" spans="1:5" x14ac:dyDescent="0.2">
      <c r="A117" s="8"/>
      <c r="B117" s="13"/>
      <c r="C117" s="13"/>
      <c r="D117" s="3"/>
      <c r="E117" s="3"/>
    </row>
    <row r="118" spans="1:5" x14ac:dyDescent="0.2">
      <c r="A118" s="3"/>
      <c r="B118" s="13"/>
      <c r="C118" s="13"/>
      <c r="D118" s="3"/>
      <c r="E118" s="3"/>
    </row>
    <row r="119" spans="1:5" x14ac:dyDescent="0.2">
      <c r="A119" s="3"/>
      <c r="B119" s="13"/>
      <c r="C119" s="13"/>
      <c r="D119" s="3"/>
      <c r="E119" s="3"/>
    </row>
    <row r="120" spans="1:5" x14ac:dyDescent="0.2">
      <c r="A120" s="3"/>
      <c r="B120" s="13"/>
      <c r="C120" s="13"/>
      <c r="D120" s="3"/>
      <c r="E120" s="3"/>
    </row>
    <row r="121" spans="1:5" x14ac:dyDescent="0.2">
      <c r="A121" s="3"/>
      <c r="B121" s="13"/>
      <c r="C121" s="13"/>
      <c r="D121" s="3"/>
      <c r="E121" s="3"/>
    </row>
    <row r="122" spans="1:5" x14ac:dyDescent="0.2">
      <c r="A122" s="3"/>
      <c r="B122" s="13"/>
      <c r="C122" s="13"/>
      <c r="D122" s="3"/>
      <c r="E122" s="3"/>
    </row>
    <row r="123" spans="1:5" x14ac:dyDescent="0.2">
      <c r="A123" s="4"/>
      <c r="B123" s="3"/>
      <c r="C123" s="13"/>
      <c r="D123" s="3"/>
      <c r="E123" s="3"/>
    </row>
    <row r="124" spans="1:5" x14ac:dyDescent="0.2">
      <c r="A124" s="3"/>
      <c r="B124" s="3"/>
      <c r="C124" s="13"/>
      <c r="D124" s="3"/>
      <c r="E124" s="3"/>
    </row>
    <row r="125" spans="1:5" x14ac:dyDescent="0.2">
      <c r="A125" s="3"/>
      <c r="B125" s="3"/>
      <c r="C125" s="13"/>
      <c r="D125" s="3"/>
      <c r="E125" s="3"/>
    </row>
    <row r="126" spans="1:5" x14ac:dyDescent="0.2">
      <c r="A126" s="3"/>
      <c r="B126" s="3"/>
      <c r="C126" s="13"/>
      <c r="D126" s="3"/>
      <c r="E126" s="3"/>
    </row>
    <row r="127" spans="1:5" x14ac:dyDescent="0.2">
      <c r="A127" s="3"/>
      <c r="B127" s="3"/>
      <c r="C127" s="13"/>
      <c r="D127" s="3"/>
      <c r="E127" s="3"/>
    </row>
    <row r="128" spans="1:5" x14ac:dyDescent="0.2">
      <c r="A128" s="3"/>
      <c r="B128" s="3"/>
      <c r="C128" s="13"/>
      <c r="D128" s="3"/>
      <c r="E128" s="3"/>
    </row>
    <row r="129" spans="1:5" x14ac:dyDescent="0.2">
      <c r="A129" s="8"/>
      <c r="B129" s="3"/>
      <c r="C129" s="13"/>
      <c r="D129" s="3"/>
      <c r="E129" s="3"/>
    </row>
    <row r="130" spans="1:5" x14ac:dyDescent="0.2">
      <c r="A130" s="3"/>
      <c r="B130" s="3"/>
      <c r="C130" s="13"/>
      <c r="D130" s="3"/>
      <c r="E130" s="3"/>
    </row>
    <row r="131" spans="1:5" x14ac:dyDescent="0.2">
      <c r="A131" s="3"/>
      <c r="B131" s="3"/>
      <c r="C131" s="13"/>
      <c r="D131" s="3"/>
      <c r="E131" s="3"/>
    </row>
    <row r="132" spans="1:5" x14ac:dyDescent="0.2">
      <c r="A132" s="3"/>
      <c r="B132" s="3"/>
      <c r="C132" s="13"/>
      <c r="D132" s="3"/>
      <c r="E132" s="3"/>
    </row>
    <row r="133" spans="1:5" x14ac:dyDescent="0.2">
      <c r="A133" s="3"/>
      <c r="B133" s="3"/>
      <c r="C133" s="13"/>
      <c r="D133" s="3"/>
      <c r="E133" s="3"/>
    </row>
    <row r="134" spans="1:5" x14ac:dyDescent="0.2">
      <c r="A134" s="8"/>
      <c r="B134" s="13"/>
      <c r="C134" s="13"/>
      <c r="D134" s="3"/>
      <c r="E134" s="3"/>
    </row>
    <row r="135" spans="1:5" x14ac:dyDescent="0.2">
      <c r="A135" s="3"/>
      <c r="B135" s="13"/>
      <c r="C135" s="13"/>
      <c r="D135" s="3"/>
      <c r="E135" s="3"/>
    </row>
    <row r="136" spans="1:5" x14ac:dyDescent="0.2">
      <c r="A136" s="3"/>
      <c r="B136" s="13"/>
      <c r="C136" s="13"/>
      <c r="D136" s="3"/>
      <c r="E136" s="3"/>
    </row>
    <row r="137" spans="1:5" x14ac:dyDescent="0.2">
      <c r="A137" s="3"/>
      <c r="B137" s="13"/>
      <c r="C137" s="13"/>
      <c r="D137" s="3"/>
      <c r="E137" s="3"/>
    </row>
    <row r="138" spans="1:5" x14ac:dyDescent="0.2">
      <c r="A138" s="3"/>
      <c r="B138" s="13"/>
      <c r="C138" s="13"/>
      <c r="D138" s="3"/>
      <c r="E138" s="3"/>
    </row>
    <row r="139" spans="1:5" x14ac:dyDescent="0.2">
      <c r="A139" s="8"/>
      <c r="B139" s="13"/>
      <c r="C139" s="13"/>
      <c r="D139" s="3"/>
      <c r="E139" s="3"/>
    </row>
    <row r="140" spans="1:5" x14ac:dyDescent="0.2">
      <c r="A140" s="3"/>
      <c r="B140" s="13"/>
      <c r="C140" s="13"/>
      <c r="D140" s="3"/>
      <c r="E140" s="3"/>
    </row>
    <row r="141" spans="1:5" x14ac:dyDescent="0.2">
      <c r="A141" s="3"/>
      <c r="B141" s="13"/>
      <c r="C141" s="13"/>
      <c r="D141" s="3"/>
      <c r="E141" s="3"/>
    </row>
    <row r="142" spans="1:5" x14ac:dyDescent="0.2">
      <c r="A142" s="3"/>
      <c r="B142" s="13"/>
      <c r="C142" s="13"/>
      <c r="D142" s="3"/>
      <c r="E142" s="3"/>
    </row>
    <row r="143" spans="1:5" x14ac:dyDescent="0.2">
      <c r="A143" s="3"/>
      <c r="B143" s="13"/>
      <c r="C143" s="13"/>
      <c r="D143" s="3"/>
      <c r="E143" s="3"/>
    </row>
    <row r="144" spans="1:5" x14ac:dyDescent="0.2">
      <c r="A144" s="3"/>
      <c r="B144" s="13"/>
      <c r="C144" s="13"/>
      <c r="D144" s="3"/>
      <c r="E144" s="3"/>
    </row>
    <row r="145" spans="1:6" x14ac:dyDescent="0.2">
      <c r="A145" s="4"/>
      <c r="B145" s="13"/>
      <c r="C145" s="13"/>
      <c r="D145" s="3"/>
      <c r="E145" s="3"/>
    </row>
    <row r="146" spans="1:6" x14ac:dyDescent="0.2">
      <c r="A146" s="3"/>
      <c r="B146" s="13"/>
      <c r="C146" s="13"/>
      <c r="D146" s="3"/>
      <c r="E146" s="3"/>
    </row>
    <row r="147" spans="1:6" x14ac:dyDescent="0.2">
      <c r="A147" s="3"/>
      <c r="B147" s="13"/>
      <c r="C147" s="13"/>
      <c r="D147" s="3"/>
      <c r="E147" s="3"/>
    </row>
    <row r="148" spans="1:6" x14ac:dyDescent="0.2">
      <c r="A148" s="3"/>
      <c r="B148" s="13"/>
      <c r="C148" s="13"/>
      <c r="D148" s="3"/>
      <c r="E148" s="3"/>
    </row>
    <row r="149" spans="1:6" x14ac:dyDescent="0.2">
      <c r="A149" s="4"/>
      <c r="B149" s="13"/>
      <c r="C149" s="13"/>
      <c r="D149" s="3"/>
      <c r="E149" s="3"/>
    </row>
    <row r="150" spans="1:6" x14ac:dyDescent="0.2">
      <c r="A150" s="3"/>
      <c r="B150" s="13"/>
      <c r="C150" s="13"/>
      <c r="D150" s="3"/>
      <c r="E150" s="3"/>
    </row>
    <row r="151" spans="1:6" x14ac:dyDescent="0.2">
      <c r="A151" s="9"/>
      <c r="B151" s="13"/>
      <c r="C151" s="13"/>
      <c r="D151" s="3"/>
      <c r="E151" s="3"/>
    </row>
    <row r="152" spans="1:6" x14ac:dyDescent="0.2">
      <c r="A152" s="3"/>
      <c r="B152" s="13"/>
      <c r="C152" s="13"/>
      <c r="D152" s="3"/>
      <c r="E152" s="3"/>
    </row>
    <row r="153" spans="1:6" x14ac:dyDescent="0.2">
      <c r="A153" s="3"/>
      <c r="B153" s="13"/>
      <c r="C153" s="13"/>
      <c r="D153" s="3"/>
      <c r="E153" s="3"/>
    </row>
    <row r="154" spans="1:6" x14ac:dyDescent="0.2">
      <c r="A154" s="3"/>
      <c r="B154" s="13"/>
      <c r="C154" s="13"/>
      <c r="D154" s="3"/>
      <c r="E154" s="3"/>
    </row>
    <row r="155" spans="1:6" x14ac:dyDescent="0.2">
      <c r="A155" s="4"/>
      <c r="B155" s="13"/>
      <c r="C155" s="13"/>
      <c r="D155" s="3"/>
      <c r="E155" s="3"/>
    </row>
    <row r="156" spans="1:6" x14ac:dyDescent="0.2">
      <c r="A156" s="3"/>
      <c r="B156" s="13"/>
      <c r="C156" s="13"/>
      <c r="D156" s="3"/>
      <c r="E156" s="3"/>
    </row>
    <row r="157" spans="1:6" x14ac:dyDescent="0.2">
      <c r="A157" s="3"/>
      <c r="B157" s="13"/>
      <c r="C157" s="13"/>
      <c r="D157" s="3"/>
      <c r="E157" s="3"/>
    </row>
    <row r="158" spans="1:6" x14ac:dyDescent="0.2">
      <c r="A158" s="3"/>
      <c r="B158" s="13"/>
      <c r="C158" s="13"/>
      <c r="D158" s="3"/>
      <c r="E158" s="3"/>
    </row>
    <row r="159" spans="1:6" x14ac:dyDescent="0.2">
      <c r="A159" s="4"/>
      <c r="B159" s="13"/>
      <c r="C159" s="13"/>
      <c r="D159" s="3"/>
      <c r="E159" s="5"/>
      <c r="F159" s="2"/>
    </row>
    <row r="160" spans="1:6" x14ac:dyDescent="0.2">
      <c r="A160" s="3"/>
      <c r="B160" s="13"/>
      <c r="C160" s="13"/>
      <c r="D160" s="3"/>
      <c r="E160" s="3"/>
    </row>
    <row r="161" spans="1:6" x14ac:dyDescent="0.2">
      <c r="A161" s="3"/>
      <c r="B161" s="13"/>
      <c r="C161" s="13"/>
      <c r="D161" s="3"/>
      <c r="E161" s="3"/>
    </row>
    <row r="162" spans="1:6" x14ac:dyDescent="0.2">
      <c r="A162" s="3"/>
      <c r="B162" s="13"/>
      <c r="C162" s="13"/>
      <c r="D162" s="3"/>
      <c r="E162" s="3"/>
    </row>
    <row r="163" spans="1:6" x14ac:dyDescent="0.2">
      <c r="A163" s="4"/>
      <c r="B163" s="13"/>
      <c r="C163" s="13"/>
      <c r="D163" s="3"/>
      <c r="E163" s="5"/>
    </row>
    <row r="164" spans="1:6" x14ac:dyDescent="0.2">
      <c r="A164" s="3"/>
      <c r="B164" s="13"/>
      <c r="C164" s="13"/>
      <c r="D164" s="3"/>
      <c r="E164" s="5"/>
    </row>
    <row r="165" spans="1:6" x14ac:dyDescent="0.2">
      <c r="A165" s="3"/>
      <c r="B165" s="13"/>
      <c r="C165" s="13"/>
      <c r="D165" s="3"/>
      <c r="E165" s="5"/>
    </row>
    <row r="166" spans="1:6" x14ac:dyDescent="0.2">
      <c r="A166" s="3"/>
      <c r="B166" s="13"/>
      <c r="C166" s="13"/>
      <c r="D166" s="3"/>
      <c r="E166" s="3"/>
      <c r="F166" s="7"/>
    </row>
    <row r="167" spans="1:6" x14ac:dyDescent="0.2">
      <c r="A167" s="4"/>
      <c r="B167" s="13"/>
      <c r="C167" s="13"/>
      <c r="D167" s="3"/>
      <c r="E167" s="9"/>
    </row>
    <row r="168" spans="1:6" x14ac:dyDescent="0.2">
      <c r="A168" s="3"/>
      <c r="B168" s="13"/>
      <c r="C168" s="13"/>
      <c r="D168" s="3"/>
      <c r="E168" s="9"/>
    </row>
    <row r="169" spans="1:6" x14ac:dyDescent="0.2">
      <c r="A169" s="3"/>
      <c r="B169" s="13"/>
      <c r="C169" s="13"/>
      <c r="D169" s="3"/>
      <c r="E169" s="9"/>
    </row>
    <row r="170" spans="1:6" x14ac:dyDescent="0.2">
      <c r="A170" s="3"/>
      <c r="B170" s="13"/>
      <c r="C170" s="13"/>
      <c r="D170" s="3"/>
      <c r="E170" s="3"/>
      <c r="F170" s="2"/>
    </row>
    <row r="171" spans="1:6" x14ac:dyDescent="0.2">
      <c r="A171" s="8"/>
      <c r="B171" s="13"/>
      <c r="C171" s="13"/>
      <c r="D171" s="3"/>
      <c r="E171" s="5"/>
    </row>
    <row r="172" spans="1:6" x14ac:dyDescent="0.2">
      <c r="A172" s="9"/>
      <c r="B172" s="13"/>
      <c r="C172" s="13"/>
      <c r="D172" s="3"/>
      <c r="E172" s="3"/>
    </row>
    <row r="173" spans="1:6" x14ac:dyDescent="0.2">
      <c r="A173" s="9"/>
      <c r="B173" s="13"/>
      <c r="C173" s="13"/>
      <c r="D173" s="3"/>
      <c r="E173" s="4"/>
    </row>
    <row r="174" spans="1:6" x14ac:dyDescent="0.2">
      <c r="A174" s="9"/>
      <c r="B174" s="13"/>
      <c r="C174" s="13"/>
      <c r="D174" s="3"/>
      <c r="E174" s="3"/>
    </row>
    <row r="175" spans="1:6" x14ac:dyDescent="0.2">
      <c r="A175" s="3"/>
      <c r="B175" s="13"/>
      <c r="C175" s="13"/>
      <c r="D175" s="3"/>
      <c r="E175" s="3"/>
    </row>
    <row r="176" spans="1:6" x14ac:dyDescent="0.2">
      <c r="A176" s="4"/>
      <c r="B176" s="13"/>
      <c r="C176" s="13"/>
      <c r="D176" s="3"/>
      <c r="E176" s="3"/>
    </row>
    <row r="177" spans="1:10" x14ac:dyDescent="0.2">
      <c r="A177" s="3"/>
      <c r="B177" s="13"/>
      <c r="C177" s="13"/>
      <c r="D177" s="3"/>
      <c r="E177" s="3"/>
    </row>
    <row r="178" spans="1:10" x14ac:dyDescent="0.2">
      <c r="A178" s="3"/>
      <c r="B178" s="13"/>
      <c r="C178" s="13"/>
      <c r="D178" s="3"/>
      <c r="E178" s="3"/>
    </row>
    <row r="179" spans="1:10" x14ac:dyDescent="0.2">
      <c r="A179" s="3"/>
      <c r="B179" s="13"/>
      <c r="C179" s="13"/>
      <c r="D179" s="3"/>
      <c r="E179" s="3"/>
    </row>
    <row r="180" spans="1:10" x14ac:dyDescent="0.2">
      <c r="A180" s="8"/>
      <c r="B180" s="13"/>
      <c r="C180" s="13"/>
      <c r="D180" s="3"/>
      <c r="E180" s="3"/>
    </row>
    <row r="181" spans="1:10" x14ac:dyDescent="0.2">
      <c r="A181" s="3"/>
      <c r="B181" s="13"/>
      <c r="C181" s="13"/>
      <c r="D181" s="3"/>
      <c r="E181" s="3"/>
    </row>
    <row r="182" spans="1:10" x14ac:dyDescent="0.2">
      <c r="A182" s="3"/>
      <c r="B182" s="13"/>
      <c r="C182" s="13"/>
      <c r="D182" s="3"/>
      <c r="E182" s="3"/>
    </row>
    <row r="183" spans="1:10" x14ac:dyDescent="0.2">
      <c r="A183" s="4"/>
      <c r="B183" s="13"/>
      <c r="C183" s="13"/>
      <c r="D183" s="3"/>
      <c r="E183" s="8"/>
      <c r="F183" s="6"/>
      <c r="G183" s="6"/>
      <c r="H183" s="6"/>
    </row>
    <row r="184" spans="1:10" x14ac:dyDescent="0.2">
      <c r="A184" s="3"/>
      <c r="B184" s="13"/>
      <c r="C184" s="13"/>
      <c r="D184" s="3"/>
      <c r="E184" s="9"/>
      <c r="F184" s="6"/>
      <c r="G184" s="6"/>
      <c r="H184" s="6"/>
    </row>
    <row r="185" spans="1:10" x14ac:dyDescent="0.2">
      <c r="A185" s="3"/>
      <c r="B185" s="13"/>
      <c r="C185" s="13"/>
      <c r="D185" s="3"/>
      <c r="E185" s="9"/>
      <c r="F185" s="6"/>
      <c r="G185" s="6"/>
      <c r="H185" s="6"/>
      <c r="I185" s="6"/>
      <c r="J185" s="6"/>
    </row>
    <row r="186" spans="1:10" x14ac:dyDescent="0.2">
      <c r="A186" s="3"/>
      <c r="B186" s="13"/>
      <c r="C186" s="13"/>
      <c r="D186" s="3"/>
      <c r="E186" s="3"/>
      <c r="I186" s="6"/>
      <c r="J186" s="6"/>
    </row>
    <row r="187" spans="1:10" x14ac:dyDescent="0.2">
      <c r="A187" s="3"/>
      <c r="B187" s="13"/>
      <c r="C187" s="3"/>
      <c r="D187" s="3"/>
      <c r="E187" s="3"/>
      <c r="I187" s="6"/>
      <c r="J187" s="6"/>
    </row>
    <row r="188" spans="1:10" x14ac:dyDescent="0.2">
      <c r="A188" s="3"/>
      <c r="B188" s="13"/>
      <c r="C188" s="3"/>
      <c r="D188" s="3"/>
      <c r="E188" s="4"/>
    </row>
    <row r="189" spans="1:10" x14ac:dyDescent="0.2">
      <c r="A189" s="4"/>
      <c r="B189" s="13"/>
      <c r="C189" s="3"/>
      <c r="D189" s="3"/>
      <c r="E189" s="5"/>
    </row>
    <row r="190" spans="1:10" x14ac:dyDescent="0.2">
      <c r="A190" s="4"/>
      <c r="B190" s="13"/>
      <c r="C190" s="3"/>
      <c r="D190" s="3"/>
      <c r="E190" s="3"/>
    </row>
    <row r="191" spans="1:10" x14ac:dyDescent="0.2">
      <c r="A191" s="4"/>
      <c r="B191" s="3"/>
      <c r="C191" s="3"/>
      <c r="D191" s="3"/>
      <c r="E191" s="3"/>
    </row>
    <row r="192" spans="1:10" x14ac:dyDescent="0.2">
      <c r="A192" s="4"/>
      <c r="B192" s="3"/>
      <c r="C192" s="3"/>
      <c r="D192" s="3"/>
      <c r="E192" s="5"/>
    </row>
    <row r="193" spans="1:11" x14ac:dyDescent="0.2">
      <c r="A193" s="3"/>
      <c r="B193" s="3"/>
      <c r="C193" s="3"/>
      <c r="D193" s="3"/>
      <c r="E193" s="3"/>
    </row>
    <row r="194" spans="1:11" x14ac:dyDescent="0.2">
      <c r="A194" s="3"/>
      <c r="B194" s="3"/>
      <c r="C194" s="3"/>
      <c r="D194" s="3"/>
      <c r="E194" s="3"/>
    </row>
    <row r="195" spans="1:11" x14ac:dyDescent="0.2">
      <c r="A195" s="4"/>
      <c r="B195" s="3"/>
      <c r="C195" s="3"/>
      <c r="D195" s="3"/>
      <c r="E195" s="4"/>
    </row>
    <row r="196" spans="1:11" x14ac:dyDescent="0.2">
      <c r="A196" s="3"/>
      <c r="B196" s="3"/>
      <c r="C196" s="3"/>
      <c r="D196" s="3"/>
      <c r="E196" s="3"/>
    </row>
    <row r="197" spans="1:11" x14ac:dyDescent="0.2">
      <c r="A197" s="14"/>
      <c r="B197" s="3"/>
      <c r="C197" s="3"/>
      <c r="D197" s="3"/>
      <c r="E197" s="8"/>
    </row>
    <row r="198" spans="1:11" x14ac:dyDescent="0.2">
      <c r="A198" s="3"/>
      <c r="B198" s="3"/>
      <c r="C198" s="3"/>
      <c r="D198" s="3"/>
      <c r="E198" s="3"/>
    </row>
    <row r="199" spans="1:11" x14ac:dyDescent="0.2">
      <c r="A199" s="3"/>
      <c r="B199" s="3"/>
      <c r="C199" s="3"/>
      <c r="D199" s="3"/>
      <c r="E199" s="3"/>
      <c r="F199" s="7"/>
    </row>
    <row r="200" spans="1:11" x14ac:dyDescent="0.2">
      <c r="A200" s="3"/>
      <c r="B200" s="3"/>
      <c r="C200" s="3"/>
      <c r="D200" s="3"/>
      <c r="E200" s="3"/>
    </row>
    <row r="201" spans="1:11" x14ac:dyDescent="0.2">
      <c r="A201" s="3"/>
      <c r="B201" s="3"/>
      <c r="C201" s="3"/>
      <c r="D201" s="3"/>
      <c r="E201" s="3"/>
    </row>
    <row r="202" spans="1:11" x14ac:dyDescent="0.2">
      <c r="A202" s="3"/>
      <c r="B202" s="3"/>
      <c r="C202" s="3"/>
      <c r="D202" s="3"/>
      <c r="E202" s="3"/>
    </row>
    <row r="203" spans="1:11" x14ac:dyDescent="0.2">
      <c r="D203" s="3"/>
      <c r="E203" s="4"/>
    </row>
    <row r="204" spans="1:11" x14ac:dyDescent="0.2">
      <c r="A204" s="1"/>
      <c r="D204" s="3"/>
      <c r="E204" s="3"/>
    </row>
    <row r="205" spans="1:11" x14ac:dyDescent="0.2">
      <c r="D205" s="3"/>
      <c r="E205" s="3"/>
      <c r="H205" s="3"/>
    </row>
    <row r="206" spans="1:11" x14ac:dyDescent="0.2">
      <c r="D206" s="3"/>
      <c r="E206" s="3"/>
      <c r="H206" s="3"/>
    </row>
    <row r="207" spans="1:11" x14ac:dyDescent="0.2">
      <c r="A207" s="2"/>
      <c r="D207" s="3"/>
      <c r="E207" s="3"/>
      <c r="H207" s="3"/>
    </row>
    <row r="208" spans="1:11" x14ac:dyDescent="0.2">
      <c r="D208" s="3"/>
      <c r="E208" s="4"/>
      <c r="F208" s="3"/>
      <c r="G208" s="3"/>
      <c r="H208" s="3"/>
      <c r="I208" s="3"/>
      <c r="J208" s="3"/>
      <c r="K208" s="3"/>
    </row>
    <row r="209" spans="1:11" x14ac:dyDescent="0.2">
      <c r="D209" s="3"/>
      <c r="E209" s="4"/>
      <c r="F209" s="3"/>
      <c r="G209" s="3"/>
      <c r="H209" s="3"/>
      <c r="I209" s="3"/>
      <c r="J209" s="3"/>
      <c r="K209" s="3"/>
    </row>
    <row r="210" spans="1:11" x14ac:dyDescent="0.2">
      <c r="A210" s="2"/>
      <c r="D210" s="3"/>
      <c r="E210" s="5"/>
      <c r="F210" s="3"/>
      <c r="G210" s="3"/>
      <c r="H210" s="3"/>
      <c r="I210" s="3"/>
      <c r="J210" s="3"/>
      <c r="K210" s="3"/>
    </row>
    <row r="211" spans="1:11" x14ac:dyDescent="0.2">
      <c r="D211" s="3"/>
      <c r="E211" s="4"/>
    </row>
    <row r="212" spans="1:11" x14ac:dyDescent="0.2">
      <c r="D212" s="3"/>
      <c r="E212" s="3"/>
    </row>
    <row r="213" spans="1:11" x14ac:dyDescent="0.2">
      <c r="D213" s="3"/>
      <c r="E213" s="14"/>
    </row>
    <row r="214" spans="1:11" x14ac:dyDescent="0.2">
      <c r="D214" s="3"/>
      <c r="E214" s="4"/>
    </row>
    <row r="215" spans="1:11" x14ac:dyDescent="0.2">
      <c r="D215" s="3"/>
      <c r="E215" s="4"/>
    </row>
    <row r="216" spans="1:11" x14ac:dyDescent="0.2">
      <c r="D216" s="3"/>
      <c r="E216" s="3"/>
    </row>
    <row r="218" spans="1:11" x14ac:dyDescent="0.2">
      <c r="A218" s="2"/>
    </row>
    <row r="222" spans="1:11" x14ac:dyDescent="0.2">
      <c r="E222" s="1"/>
    </row>
    <row r="230" spans="6:6" x14ac:dyDescent="0.2">
      <c r="F230" s="2"/>
    </row>
    <row r="231" spans="6:6" x14ac:dyDescent="0.2">
      <c r="F231" s="2"/>
    </row>
  </sheetData>
  <phoneticPr fontId="0" type="noConversion"/>
  <pageMargins left="0.35433070866141736" right="0.35433070866141736" top="0.59055118110236227" bottom="0.59055118110236227" header="0.51181102362204722" footer="0.51181102362204722"/>
  <pageSetup paperSize="9" scale="85" fitToHeight="0"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6E3D-4453-426C-9426-0D04FCDB679E}">
  <dimension ref="A1:AEX1198"/>
  <sheetViews>
    <sheetView zoomScale="80" zoomScaleNormal="80" workbookViewId="0">
      <pane ySplit="5" topLeftCell="A225" activePane="bottomLeft" state="frozen"/>
      <selection pane="bottomLeft" activeCell="K202" sqref="K202"/>
    </sheetView>
  </sheetViews>
  <sheetFormatPr defaultColWidth="8.85546875" defaultRowHeight="15" x14ac:dyDescent="0.2"/>
  <cols>
    <col min="1" max="1" width="64.140625" style="178" customWidth="1"/>
    <col min="2" max="2" width="20.28515625" customWidth="1"/>
    <col min="3" max="3" width="18.85546875" customWidth="1"/>
    <col min="4" max="4" width="14.42578125" customWidth="1"/>
    <col min="5" max="5" width="36.85546875" style="203" customWidth="1"/>
    <col min="6" max="6" width="33.42578125" style="164" customWidth="1"/>
    <col min="7" max="7" width="15.42578125" style="164" customWidth="1"/>
    <col min="8" max="8" width="29.140625" customWidth="1"/>
  </cols>
  <sheetData>
    <row r="1" spans="1:8" ht="18" x14ac:dyDescent="0.25">
      <c r="A1" s="179" t="s">
        <v>324</v>
      </c>
      <c r="B1" s="180"/>
    </row>
    <row r="2" spans="1:8" x14ac:dyDescent="0.2">
      <c r="A2" s="222" t="s">
        <v>73</v>
      </c>
      <c r="B2" s="223" t="str">
        <f>'Progress report 2020'!B2</f>
        <v>Please fill</v>
      </c>
    </row>
    <row r="3" spans="1:8" x14ac:dyDescent="0.2">
      <c r="A3" s="222" t="s">
        <v>74</v>
      </c>
      <c r="B3" s="223" t="str">
        <f>'Progress report 2020'!B3</f>
        <v>Please fill</v>
      </c>
    </row>
    <row r="4" spans="1:8" x14ac:dyDescent="0.2">
      <c r="A4"/>
      <c r="B4" s="245"/>
    </row>
    <row r="5" spans="1:8" s="250" customFormat="1" ht="47.1" customHeight="1" x14ac:dyDescent="0.3">
      <c r="A5" s="407" t="s">
        <v>305</v>
      </c>
      <c r="B5" s="407" t="s">
        <v>368</v>
      </c>
      <c r="C5" s="407" t="s">
        <v>369</v>
      </c>
      <c r="D5" s="407" t="s">
        <v>304</v>
      </c>
      <c r="E5" s="407" t="s">
        <v>366</v>
      </c>
      <c r="F5" s="407" t="s">
        <v>306</v>
      </c>
      <c r="G5" s="407" t="s">
        <v>9</v>
      </c>
      <c r="H5" s="407" t="s">
        <v>145</v>
      </c>
    </row>
    <row r="6" spans="1:8" ht="21" x14ac:dyDescent="0.35">
      <c r="A6" s="408" t="s">
        <v>300</v>
      </c>
      <c r="B6" s="409"/>
      <c r="C6" s="409"/>
      <c r="D6" s="409"/>
      <c r="E6" s="194"/>
      <c r="F6" s="410"/>
      <c r="G6" s="410"/>
      <c r="H6" s="409"/>
    </row>
    <row r="7" spans="1:8" ht="18.75" x14ac:dyDescent="0.3">
      <c r="A7" s="231" t="s">
        <v>323</v>
      </c>
      <c r="B7" s="231"/>
      <c r="C7" s="231" t="s">
        <v>161</v>
      </c>
      <c r="D7" s="192"/>
      <c r="E7" s="194">
        <v>0</v>
      </c>
      <c r="F7" s="194">
        <v>0</v>
      </c>
      <c r="G7" s="410"/>
      <c r="H7" s="409"/>
    </row>
    <row r="8" spans="1:8" ht="18.75" x14ac:dyDescent="0.3">
      <c r="A8" s="231" t="s">
        <v>323</v>
      </c>
      <c r="B8" s="231"/>
      <c r="C8" s="231" t="s">
        <v>161</v>
      </c>
      <c r="D8" s="192"/>
      <c r="E8" s="194">
        <v>0</v>
      </c>
      <c r="F8" s="194">
        <v>0</v>
      </c>
      <c r="G8" s="410"/>
      <c r="H8" s="409"/>
    </row>
    <row r="9" spans="1:8" ht="18.75" x14ac:dyDescent="0.3">
      <c r="A9" s="181" t="s">
        <v>227</v>
      </c>
      <c r="B9" s="231"/>
      <c r="C9" s="231"/>
      <c r="D9" s="192"/>
      <c r="E9" s="195">
        <f>SUM(E7:E8)</f>
        <v>0</v>
      </c>
      <c r="F9" s="195">
        <f>SUM(F7:F8)</f>
        <v>0</v>
      </c>
      <c r="G9" s="410"/>
      <c r="H9" s="409"/>
    </row>
    <row r="10" spans="1:8" ht="18.75" x14ac:dyDescent="0.3">
      <c r="A10" s="182" t="s">
        <v>181</v>
      </c>
      <c r="B10" s="231" t="s">
        <v>302</v>
      </c>
      <c r="C10" s="231"/>
      <c r="D10" s="192"/>
      <c r="E10" s="195">
        <f>E9*0%</f>
        <v>0</v>
      </c>
      <c r="F10" s="195">
        <f>F9*0%</f>
        <v>0</v>
      </c>
      <c r="G10" s="410"/>
      <c r="H10" s="409"/>
    </row>
    <row r="11" spans="1:8" s="252" customFormat="1" ht="18.75" x14ac:dyDescent="0.3">
      <c r="A11" s="411" t="s">
        <v>301</v>
      </c>
      <c r="B11" s="251"/>
      <c r="C11" s="251"/>
      <c r="D11" s="451">
        <f>'Progress report 2020'!F11</f>
        <v>0</v>
      </c>
      <c r="E11" s="415">
        <f>E9+E10</f>
        <v>0</v>
      </c>
      <c r="F11" s="415">
        <f>F9+F10</f>
        <v>0</v>
      </c>
      <c r="G11" s="415">
        <f>D11+F11-E11</f>
        <v>0</v>
      </c>
      <c r="H11" s="411"/>
    </row>
    <row r="12" spans="1:8" ht="21" x14ac:dyDescent="0.35">
      <c r="A12" s="413" t="s">
        <v>228</v>
      </c>
      <c r="B12" s="229"/>
      <c r="C12" s="229"/>
      <c r="D12" s="266"/>
      <c r="E12" s="196"/>
      <c r="F12" s="253"/>
      <c r="G12" s="253"/>
      <c r="H12" s="183"/>
    </row>
    <row r="13" spans="1:8" ht="18.75" x14ac:dyDescent="0.3">
      <c r="A13" s="183" t="s">
        <v>173</v>
      </c>
      <c r="B13" s="229"/>
      <c r="C13" s="229"/>
      <c r="D13" s="266"/>
      <c r="E13" s="196"/>
      <c r="F13" s="253"/>
      <c r="G13" s="253"/>
      <c r="H13" s="183"/>
    </row>
    <row r="14" spans="1:8" ht="18.75" x14ac:dyDescent="0.3">
      <c r="A14" s="229" t="s">
        <v>323</v>
      </c>
      <c r="B14" s="229"/>
      <c r="C14" s="229" t="s">
        <v>161</v>
      </c>
      <c r="D14" s="266"/>
      <c r="E14" s="196">
        <v>0</v>
      </c>
      <c r="F14" s="196">
        <v>0</v>
      </c>
      <c r="G14" s="253"/>
      <c r="H14" s="183"/>
    </row>
    <row r="15" spans="1:8" ht="18.75" x14ac:dyDescent="0.3">
      <c r="A15" s="229" t="s">
        <v>323</v>
      </c>
      <c r="B15" s="229"/>
      <c r="C15" s="229" t="s">
        <v>161</v>
      </c>
      <c r="D15" s="266"/>
      <c r="E15" s="196">
        <v>0</v>
      </c>
      <c r="F15" s="196">
        <v>0</v>
      </c>
      <c r="G15" s="253"/>
      <c r="H15" s="183"/>
    </row>
    <row r="16" spans="1:8" ht="18.75" x14ac:dyDescent="0.3">
      <c r="A16" s="414" t="s">
        <v>229</v>
      </c>
      <c r="B16" s="229"/>
      <c r="C16" s="229"/>
      <c r="D16" s="266"/>
      <c r="E16" s="197">
        <f>SUM(E14:E15)</f>
        <v>0</v>
      </c>
      <c r="F16" s="197">
        <f>SUM(F14:F15)</f>
        <v>0</v>
      </c>
      <c r="G16" s="254">
        <f>F16-E16</f>
        <v>0</v>
      </c>
      <c r="H16" s="183"/>
    </row>
    <row r="17" spans="1:8" ht="18.75" x14ac:dyDescent="0.3">
      <c r="A17" s="183" t="s">
        <v>174</v>
      </c>
      <c r="B17" s="229"/>
      <c r="C17" s="229"/>
      <c r="D17" s="266"/>
      <c r="E17" s="196"/>
      <c r="F17" s="253"/>
      <c r="G17" s="253"/>
      <c r="H17" s="183"/>
    </row>
    <row r="18" spans="1:8" ht="18.75" x14ac:dyDescent="0.3">
      <c r="A18" s="229" t="s">
        <v>323</v>
      </c>
      <c r="B18" s="229"/>
      <c r="C18" s="229" t="s">
        <v>161</v>
      </c>
      <c r="D18" s="266"/>
      <c r="E18" s="196">
        <v>0</v>
      </c>
      <c r="F18" s="196">
        <v>0</v>
      </c>
      <c r="G18" s="253"/>
      <c r="H18" s="183"/>
    </row>
    <row r="19" spans="1:8" ht="18.75" x14ac:dyDescent="0.3">
      <c r="A19" s="229" t="s">
        <v>323</v>
      </c>
      <c r="B19" s="229"/>
      <c r="C19" s="229" t="s">
        <v>161</v>
      </c>
      <c r="D19" s="266"/>
      <c r="E19" s="196">
        <v>0</v>
      </c>
      <c r="F19" s="196">
        <v>0</v>
      </c>
      <c r="G19" s="253"/>
      <c r="H19" s="183"/>
    </row>
    <row r="20" spans="1:8" ht="18.75" x14ac:dyDescent="0.3">
      <c r="A20" s="414" t="s">
        <v>230</v>
      </c>
      <c r="B20" s="229"/>
      <c r="C20" s="229"/>
      <c r="D20" s="266"/>
      <c r="E20" s="197">
        <f>SUM(E18:E19)</f>
        <v>0</v>
      </c>
      <c r="F20" s="197">
        <f>SUM(F18:F19)</f>
        <v>0</v>
      </c>
      <c r="G20" s="254">
        <f>F20-E20</f>
        <v>0</v>
      </c>
      <c r="H20" s="183"/>
    </row>
    <row r="21" spans="1:8" ht="18.75" x14ac:dyDescent="0.3">
      <c r="A21" s="183" t="s">
        <v>175</v>
      </c>
      <c r="B21" s="229"/>
      <c r="C21" s="229"/>
      <c r="D21" s="266"/>
      <c r="E21" s="197"/>
      <c r="F21" s="253"/>
      <c r="G21" s="253"/>
      <c r="H21" s="183"/>
    </row>
    <row r="22" spans="1:8" ht="18.75" x14ac:dyDescent="0.3">
      <c r="A22" s="229" t="s">
        <v>323</v>
      </c>
      <c r="B22" s="229"/>
      <c r="C22" s="229" t="s">
        <v>161</v>
      </c>
      <c r="D22" s="266"/>
      <c r="E22" s="196">
        <v>0</v>
      </c>
      <c r="F22" s="196">
        <v>0</v>
      </c>
      <c r="G22" s="253"/>
      <c r="H22" s="183"/>
    </row>
    <row r="23" spans="1:8" ht="18.75" x14ac:dyDescent="0.3">
      <c r="A23" s="229" t="s">
        <v>323</v>
      </c>
      <c r="B23" s="229"/>
      <c r="C23" s="229" t="s">
        <v>161</v>
      </c>
      <c r="D23" s="266"/>
      <c r="E23" s="196">
        <v>0</v>
      </c>
      <c r="F23" s="196">
        <v>0</v>
      </c>
      <c r="G23" s="253"/>
      <c r="H23" s="183"/>
    </row>
    <row r="24" spans="1:8" ht="18.75" x14ac:dyDescent="0.3">
      <c r="A24" s="414" t="s">
        <v>231</v>
      </c>
      <c r="B24" s="229"/>
      <c r="C24" s="229"/>
      <c r="D24" s="266"/>
      <c r="E24" s="197">
        <f>SUM(E22:E23)</f>
        <v>0</v>
      </c>
      <c r="F24" s="197">
        <f>SUM(F22:F23)</f>
        <v>0</v>
      </c>
      <c r="G24" s="254">
        <f>F24-E24</f>
        <v>0</v>
      </c>
      <c r="H24" s="183"/>
    </row>
    <row r="25" spans="1:8" ht="18.75" x14ac:dyDescent="0.3">
      <c r="A25" s="183" t="s">
        <v>176</v>
      </c>
      <c r="B25" s="229"/>
      <c r="C25" s="229"/>
      <c r="D25" s="266"/>
      <c r="E25" s="197"/>
      <c r="F25" s="253"/>
      <c r="G25" s="253"/>
      <c r="H25" s="183"/>
    </row>
    <row r="26" spans="1:8" ht="18.75" x14ac:dyDescent="0.3">
      <c r="A26" s="229" t="s">
        <v>323</v>
      </c>
      <c r="B26" s="229"/>
      <c r="C26" s="229" t="s">
        <v>161</v>
      </c>
      <c r="D26" s="266"/>
      <c r="E26" s="196">
        <v>0</v>
      </c>
      <c r="F26" s="196">
        <v>0</v>
      </c>
      <c r="G26" s="253"/>
      <c r="H26" s="183"/>
    </row>
    <row r="27" spans="1:8" ht="18.75" x14ac:dyDescent="0.3">
      <c r="A27" s="229" t="s">
        <v>323</v>
      </c>
      <c r="B27" s="229"/>
      <c r="C27" s="229" t="s">
        <v>161</v>
      </c>
      <c r="D27" s="266"/>
      <c r="E27" s="196">
        <v>0</v>
      </c>
      <c r="F27" s="196">
        <v>0</v>
      </c>
      <c r="G27" s="253"/>
      <c r="H27" s="183"/>
    </row>
    <row r="28" spans="1:8" ht="18.75" x14ac:dyDescent="0.3">
      <c r="A28" s="414" t="s">
        <v>232</v>
      </c>
      <c r="B28" s="229"/>
      <c r="C28" s="229"/>
      <c r="D28" s="266"/>
      <c r="E28" s="197">
        <f>SUM(E26:E27)</f>
        <v>0</v>
      </c>
      <c r="F28" s="197">
        <f>SUM(F26:F27)</f>
        <v>0</v>
      </c>
      <c r="G28" s="254">
        <f>F28-E28</f>
        <v>0</v>
      </c>
      <c r="H28" s="183"/>
    </row>
    <row r="29" spans="1:8" s="155" customFormat="1" ht="18.75" x14ac:dyDescent="0.3">
      <c r="A29" s="183" t="s">
        <v>177</v>
      </c>
      <c r="B29" s="229"/>
      <c r="C29" s="229"/>
      <c r="D29" s="266"/>
      <c r="E29" s="197"/>
      <c r="F29" s="253"/>
      <c r="G29" s="253"/>
      <c r="H29" s="183"/>
    </row>
    <row r="30" spans="1:8" s="155" customFormat="1" ht="18.75" x14ac:dyDescent="0.3">
      <c r="A30" s="229" t="s">
        <v>323</v>
      </c>
      <c r="B30" s="229"/>
      <c r="C30" s="229" t="s">
        <v>161</v>
      </c>
      <c r="D30" s="266"/>
      <c r="E30" s="196">
        <v>0</v>
      </c>
      <c r="F30" s="196">
        <v>0</v>
      </c>
      <c r="G30" s="253"/>
      <c r="H30" s="183"/>
    </row>
    <row r="31" spans="1:8" ht="18.75" x14ac:dyDescent="0.3">
      <c r="A31" s="229" t="s">
        <v>323</v>
      </c>
      <c r="B31" s="229"/>
      <c r="C31" s="229" t="s">
        <v>161</v>
      </c>
      <c r="D31" s="266"/>
      <c r="E31" s="196">
        <v>0</v>
      </c>
      <c r="F31" s="196">
        <v>0</v>
      </c>
      <c r="G31" s="253"/>
      <c r="H31" s="183"/>
    </row>
    <row r="32" spans="1:8" ht="18.75" x14ac:dyDescent="0.3">
      <c r="A32" s="414" t="s">
        <v>233</v>
      </c>
      <c r="B32" s="229"/>
      <c r="C32" s="229"/>
      <c r="D32" s="266"/>
      <c r="E32" s="197">
        <f>SUM(E30:E31)</f>
        <v>0</v>
      </c>
      <c r="F32" s="197">
        <f>SUM(F30:F31)</f>
        <v>0</v>
      </c>
      <c r="G32" s="254">
        <f>F32-E32</f>
        <v>0</v>
      </c>
      <c r="H32" s="183"/>
    </row>
    <row r="33" spans="1:8" s="252" customFormat="1" ht="18.75" x14ac:dyDescent="0.3">
      <c r="A33" s="411" t="s">
        <v>178</v>
      </c>
      <c r="B33" s="251"/>
      <c r="C33" s="251"/>
      <c r="D33" s="451">
        <f>'Progress report 2020'!F33</f>
        <v>0</v>
      </c>
      <c r="E33" s="415">
        <f>E16+E20+E24+E28+E32</f>
        <v>0</v>
      </c>
      <c r="F33" s="415">
        <f>F16+F20+F24+F28+F32</f>
        <v>0</v>
      </c>
      <c r="G33" s="416">
        <f>D33+F33-E33</f>
        <v>0</v>
      </c>
      <c r="H33" s="411"/>
    </row>
    <row r="34" spans="1:8" ht="21" x14ac:dyDescent="0.35">
      <c r="A34" s="417" t="s">
        <v>179</v>
      </c>
      <c r="B34" s="230"/>
      <c r="C34" s="230"/>
      <c r="D34" s="193"/>
      <c r="E34" s="198"/>
      <c r="F34" s="255"/>
      <c r="G34" s="255"/>
      <c r="H34" s="185"/>
    </row>
    <row r="35" spans="1:8" s="155" customFormat="1" ht="18.75" x14ac:dyDescent="0.3">
      <c r="A35" s="185" t="s">
        <v>180</v>
      </c>
      <c r="B35" s="230"/>
      <c r="C35" s="230"/>
      <c r="D35" s="193"/>
      <c r="E35" s="198"/>
      <c r="F35" s="255"/>
      <c r="G35" s="255"/>
      <c r="H35" s="185"/>
    </row>
    <row r="36" spans="1:8" s="155" customFormat="1" ht="18.75" x14ac:dyDescent="0.3">
      <c r="A36" s="230" t="s">
        <v>323</v>
      </c>
      <c r="B36" s="230"/>
      <c r="C36" s="230" t="s">
        <v>161</v>
      </c>
      <c r="D36" s="193"/>
      <c r="E36" s="198">
        <v>0</v>
      </c>
      <c r="F36" s="198">
        <v>0</v>
      </c>
      <c r="G36" s="255"/>
      <c r="H36" s="185"/>
    </row>
    <row r="37" spans="1:8" ht="18.75" x14ac:dyDescent="0.3">
      <c r="A37" s="230" t="s">
        <v>323</v>
      </c>
      <c r="B37" s="230"/>
      <c r="C37" s="230" t="s">
        <v>161</v>
      </c>
      <c r="D37" s="193"/>
      <c r="E37" s="198">
        <v>0</v>
      </c>
      <c r="F37" s="198">
        <v>0</v>
      </c>
      <c r="G37" s="255"/>
      <c r="H37" s="185"/>
    </row>
    <row r="38" spans="1:8" ht="18.75" x14ac:dyDescent="0.3">
      <c r="A38" s="186" t="s">
        <v>234</v>
      </c>
      <c r="B38" s="230"/>
      <c r="C38" s="230"/>
      <c r="D38" s="193"/>
      <c r="E38" s="199">
        <f>SUM(E36:E37)</f>
        <v>0</v>
      </c>
      <c r="F38" s="199">
        <f>SUM(F36:F37)</f>
        <v>0</v>
      </c>
      <c r="G38" s="256">
        <f>F38-E38</f>
        <v>0</v>
      </c>
      <c r="H38" s="185"/>
    </row>
    <row r="39" spans="1:8" ht="18.75" x14ac:dyDescent="0.3">
      <c r="A39" s="187" t="s">
        <v>181</v>
      </c>
      <c r="B39" s="230" t="s">
        <v>299</v>
      </c>
      <c r="C39" s="230"/>
      <c r="D39" s="193"/>
      <c r="E39" s="199">
        <f>E38*0%</f>
        <v>0</v>
      </c>
      <c r="F39" s="199">
        <f>F38*0%</f>
        <v>0</v>
      </c>
      <c r="G39" s="199">
        <f>F39-E39</f>
        <v>0</v>
      </c>
      <c r="H39" s="185"/>
    </row>
    <row r="40" spans="1:8" ht="18.75" x14ac:dyDescent="0.3">
      <c r="A40" s="418" t="s">
        <v>235</v>
      </c>
      <c r="B40" s="240"/>
      <c r="C40" s="240"/>
      <c r="D40" s="267"/>
      <c r="E40" s="419">
        <f>E38+E39</f>
        <v>0</v>
      </c>
      <c r="F40" s="419">
        <f>F38+F39</f>
        <v>0</v>
      </c>
      <c r="G40" s="420">
        <f>F40-E40</f>
        <v>0</v>
      </c>
      <c r="H40" s="418"/>
    </row>
    <row r="41" spans="1:8" s="155" customFormat="1" ht="18.75" x14ac:dyDescent="0.3">
      <c r="A41" s="185" t="s">
        <v>236</v>
      </c>
      <c r="B41" s="230"/>
      <c r="C41" s="230"/>
      <c r="D41" s="193"/>
      <c r="E41" s="198"/>
      <c r="F41" s="255"/>
      <c r="G41" s="255"/>
      <c r="H41" s="185"/>
    </row>
    <row r="42" spans="1:8" s="155" customFormat="1" ht="18.75" x14ac:dyDescent="0.3">
      <c r="A42" s="230" t="s">
        <v>323</v>
      </c>
      <c r="B42" s="230"/>
      <c r="C42" s="230" t="s">
        <v>161</v>
      </c>
      <c r="D42" s="193"/>
      <c r="E42" s="198">
        <v>0</v>
      </c>
      <c r="F42" s="198">
        <v>0</v>
      </c>
      <c r="G42" s="255"/>
      <c r="H42" s="185"/>
    </row>
    <row r="43" spans="1:8" ht="18.75" x14ac:dyDescent="0.3">
      <c r="A43" s="230" t="s">
        <v>323</v>
      </c>
      <c r="B43" s="230"/>
      <c r="C43" s="230" t="s">
        <v>161</v>
      </c>
      <c r="D43" s="193"/>
      <c r="E43" s="198">
        <v>0</v>
      </c>
      <c r="F43" s="198">
        <v>0</v>
      </c>
      <c r="G43" s="255"/>
      <c r="H43" s="185"/>
    </row>
    <row r="44" spans="1:8" ht="18.75" x14ac:dyDescent="0.3">
      <c r="A44" s="186" t="s">
        <v>237</v>
      </c>
      <c r="B44" s="230"/>
      <c r="C44" s="230"/>
      <c r="D44" s="193"/>
      <c r="E44" s="199">
        <f>SUM(E42:E43)</f>
        <v>0</v>
      </c>
      <c r="F44" s="199">
        <f>SUM(F42:F43)</f>
        <v>0</v>
      </c>
      <c r="G44" s="256">
        <f>F44-E44</f>
        <v>0</v>
      </c>
      <c r="H44" s="185"/>
    </row>
    <row r="45" spans="1:8" ht="18.75" x14ac:dyDescent="0.3">
      <c r="A45" s="187" t="s">
        <v>181</v>
      </c>
      <c r="B45" s="230" t="s">
        <v>299</v>
      </c>
      <c r="C45" s="230"/>
      <c r="D45" s="193"/>
      <c r="E45" s="199">
        <f>E44*0%</f>
        <v>0</v>
      </c>
      <c r="F45" s="199">
        <f>F44*0%</f>
        <v>0</v>
      </c>
      <c r="G45" s="255"/>
      <c r="H45" s="185"/>
    </row>
    <row r="46" spans="1:8" ht="18.75" x14ac:dyDescent="0.3">
      <c r="A46" s="418" t="s">
        <v>238</v>
      </c>
      <c r="B46" s="240"/>
      <c r="C46" s="240"/>
      <c r="D46" s="267"/>
      <c r="E46" s="419">
        <f>E45+E44</f>
        <v>0</v>
      </c>
      <c r="F46" s="419">
        <f>F45+F44</f>
        <v>0</v>
      </c>
      <c r="G46" s="420">
        <f>F46-E46</f>
        <v>0</v>
      </c>
      <c r="H46" s="418"/>
    </row>
    <row r="47" spans="1:8" s="155" customFormat="1" ht="18.75" x14ac:dyDescent="0.3">
      <c r="A47" s="185" t="s">
        <v>239</v>
      </c>
      <c r="B47" s="230"/>
      <c r="C47" s="230"/>
      <c r="D47" s="193"/>
      <c r="E47" s="198"/>
      <c r="F47" s="255"/>
      <c r="G47" s="255"/>
      <c r="H47" s="185"/>
    </row>
    <row r="48" spans="1:8" s="155" customFormat="1" ht="18.75" x14ac:dyDescent="0.3">
      <c r="A48" s="230" t="s">
        <v>323</v>
      </c>
      <c r="B48" s="230"/>
      <c r="C48" s="230" t="s">
        <v>161</v>
      </c>
      <c r="D48" s="193"/>
      <c r="E48" s="198">
        <v>0</v>
      </c>
      <c r="F48" s="198">
        <v>0</v>
      </c>
      <c r="G48" s="255"/>
      <c r="H48" s="185"/>
    </row>
    <row r="49" spans="1:830" s="156" customFormat="1" ht="18.75" x14ac:dyDescent="0.3">
      <c r="A49" s="230" t="s">
        <v>323</v>
      </c>
      <c r="B49" s="230"/>
      <c r="C49" s="230" t="s">
        <v>161</v>
      </c>
      <c r="D49" s="193"/>
      <c r="E49" s="198">
        <v>0</v>
      </c>
      <c r="F49" s="198">
        <v>0</v>
      </c>
      <c r="G49" s="255"/>
      <c r="H49" s="185"/>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row>
    <row r="50" spans="1:830" s="156" customFormat="1" ht="18.75" x14ac:dyDescent="0.3">
      <c r="A50" s="186" t="s">
        <v>240</v>
      </c>
      <c r="B50" s="230"/>
      <c r="C50" s="230"/>
      <c r="D50" s="193"/>
      <c r="E50" s="199">
        <f>SUM(E48:E49)</f>
        <v>0</v>
      </c>
      <c r="F50" s="199">
        <f>SUM(F48:F49)</f>
        <v>0</v>
      </c>
      <c r="G50" s="256">
        <f>F50-E50</f>
        <v>0</v>
      </c>
      <c r="H50" s="185"/>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row>
    <row r="51" spans="1:830" ht="18.75" x14ac:dyDescent="0.3">
      <c r="A51" s="187" t="s">
        <v>181</v>
      </c>
      <c r="B51" s="230" t="s">
        <v>299</v>
      </c>
      <c r="C51" s="230"/>
      <c r="D51" s="193"/>
      <c r="E51" s="199">
        <f>E50*0%</f>
        <v>0</v>
      </c>
      <c r="F51" s="199">
        <f>F50*0%</f>
        <v>0</v>
      </c>
      <c r="G51" s="255"/>
      <c r="H51" s="185"/>
    </row>
    <row r="52" spans="1:830" ht="18.75" x14ac:dyDescent="0.3">
      <c r="A52" s="418" t="s">
        <v>241</v>
      </c>
      <c r="B52" s="240"/>
      <c r="C52" s="240"/>
      <c r="D52" s="267"/>
      <c r="E52" s="419">
        <f>E51+E50</f>
        <v>0</v>
      </c>
      <c r="F52" s="419">
        <f>F51+F50</f>
        <v>0</v>
      </c>
      <c r="G52" s="420">
        <f>F52-E52</f>
        <v>0</v>
      </c>
      <c r="H52" s="418"/>
    </row>
    <row r="53" spans="1:830" ht="18.75" x14ac:dyDescent="0.3">
      <c r="A53" s="411" t="s">
        <v>242</v>
      </c>
      <c r="B53" s="239"/>
      <c r="C53" s="239"/>
      <c r="D53" s="451">
        <f>'Progress report 2020'!F53</f>
        <v>0</v>
      </c>
      <c r="E53" s="415">
        <f>E52+E46+E40</f>
        <v>0</v>
      </c>
      <c r="F53" s="415">
        <f>F52+F46+F40</f>
        <v>0</v>
      </c>
      <c r="G53" s="415">
        <f>D53+F53-E53</f>
        <v>0</v>
      </c>
      <c r="H53" s="411"/>
    </row>
    <row r="54" spans="1:830" s="156" customFormat="1" ht="18.75" x14ac:dyDescent="0.3">
      <c r="A54" s="421" t="s">
        <v>182</v>
      </c>
      <c r="B54" s="241"/>
      <c r="C54" s="241"/>
      <c r="D54" s="416">
        <f>'Progress report 2020'!F54</f>
        <v>0</v>
      </c>
      <c r="E54" s="415">
        <f>E53+E33+E11</f>
        <v>0</v>
      </c>
      <c r="F54" s="415">
        <f>F53+F33+F11</f>
        <v>0</v>
      </c>
      <c r="G54" s="415">
        <f>D54+F54-E54</f>
        <v>0</v>
      </c>
      <c r="H54" s="421"/>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row>
    <row r="55" spans="1:830" ht="21" x14ac:dyDescent="0.35">
      <c r="A55" s="422" t="s">
        <v>183</v>
      </c>
      <c r="B55" s="235"/>
      <c r="C55" s="236"/>
      <c r="D55" s="268"/>
      <c r="E55" s="200"/>
      <c r="F55" s="263"/>
      <c r="G55" s="264"/>
      <c r="H55" s="379"/>
    </row>
    <row r="56" spans="1:830" ht="24.75" customHeight="1" x14ac:dyDescent="0.3">
      <c r="A56" s="425" t="s">
        <v>184</v>
      </c>
      <c r="B56" s="233"/>
      <c r="C56" s="233"/>
      <c r="D56" s="269"/>
      <c r="E56" s="228"/>
      <c r="F56" s="228"/>
      <c r="G56" s="426"/>
      <c r="H56" s="452"/>
    </row>
    <row r="57" spans="1:830" ht="18.75" x14ac:dyDescent="0.3">
      <c r="A57" s="233" t="s">
        <v>144</v>
      </c>
      <c r="B57" s="233" t="s">
        <v>354</v>
      </c>
      <c r="C57" s="233" t="s">
        <v>349</v>
      </c>
      <c r="D57" s="269"/>
      <c r="E57" s="225">
        <v>0</v>
      </c>
      <c r="F57" s="225">
        <v>0</v>
      </c>
      <c r="G57" s="426"/>
      <c r="H57" s="452"/>
    </row>
    <row r="58" spans="1:830" ht="18.75" x14ac:dyDescent="0.3">
      <c r="A58" s="233" t="s">
        <v>144</v>
      </c>
      <c r="B58" s="233" t="s">
        <v>354</v>
      </c>
      <c r="C58" s="233" t="s">
        <v>349</v>
      </c>
      <c r="D58" s="269"/>
      <c r="E58" s="225">
        <v>0</v>
      </c>
      <c r="F58" s="225">
        <v>0</v>
      </c>
      <c r="G58" s="426"/>
      <c r="H58" s="452"/>
    </row>
    <row r="59" spans="1:830" ht="18.75" x14ac:dyDescent="0.3">
      <c r="A59" s="188" t="s">
        <v>146</v>
      </c>
      <c r="B59" s="233"/>
      <c r="C59" s="233"/>
      <c r="D59" s="269"/>
      <c r="E59" s="228">
        <f>SUM(E57:E58)</f>
        <v>0</v>
      </c>
      <c r="F59" s="228">
        <f>SUM(F57:F58)</f>
        <v>0</v>
      </c>
      <c r="G59" s="257">
        <f>F59-E59</f>
        <v>0</v>
      </c>
      <c r="H59" s="452"/>
    </row>
    <row r="60" spans="1:830" ht="24.75" customHeight="1" x14ac:dyDescent="0.3">
      <c r="A60" s="428" t="s">
        <v>185</v>
      </c>
      <c r="B60" s="234"/>
      <c r="C60" s="234"/>
      <c r="D60" s="270"/>
      <c r="E60" s="197"/>
      <c r="F60" s="197"/>
      <c r="G60" s="253"/>
      <c r="H60" s="453"/>
    </row>
    <row r="61" spans="1:830" ht="18.75" x14ac:dyDescent="0.3">
      <c r="A61" s="183" t="s">
        <v>243</v>
      </c>
      <c r="B61" s="234"/>
      <c r="C61" s="234"/>
      <c r="D61" s="270"/>
      <c r="E61" s="197"/>
      <c r="F61" s="197"/>
      <c r="G61" s="253"/>
      <c r="H61" s="453"/>
    </row>
    <row r="62" spans="1:830" ht="18.75" x14ac:dyDescent="0.3">
      <c r="A62" s="229" t="s">
        <v>144</v>
      </c>
      <c r="B62" s="234" t="s">
        <v>354</v>
      </c>
      <c r="C62" s="234" t="s">
        <v>349</v>
      </c>
      <c r="D62" s="270"/>
      <c r="E62" s="196">
        <v>0</v>
      </c>
      <c r="F62" s="196">
        <v>0</v>
      </c>
      <c r="G62" s="253"/>
      <c r="H62" s="453"/>
    </row>
    <row r="63" spans="1:830" s="156" customFormat="1" ht="18.75" x14ac:dyDescent="0.3">
      <c r="A63" s="229" t="s">
        <v>144</v>
      </c>
      <c r="B63" s="234" t="s">
        <v>354</v>
      </c>
      <c r="C63" s="234" t="s">
        <v>349</v>
      </c>
      <c r="D63" s="270"/>
      <c r="E63" s="196">
        <v>0</v>
      </c>
      <c r="F63" s="196">
        <v>0</v>
      </c>
      <c r="G63" s="253"/>
      <c r="H63" s="45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row>
    <row r="64" spans="1:830" ht="18.75" x14ac:dyDescent="0.3">
      <c r="A64" s="189" t="s">
        <v>186</v>
      </c>
      <c r="B64" s="234"/>
      <c r="C64" s="234"/>
      <c r="D64" s="270"/>
      <c r="E64" s="197">
        <f>SUM(E62:E63)</f>
        <v>0</v>
      </c>
      <c r="F64" s="197">
        <f>SUM(F62:F63)</f>
        <v>0</v>
      </c>
      <c r="G64" s="254">
        <f>F64-E64</f>
        <v>0</v>
      </c>
      <c r="H64" s="453"/>
    </row>
    <row r="65" spans="1:830" ht="18.75" x14ac:dyDescent="0.3">
      <c r="A65" s="183" t="s">
        <v>244</v>
      </c>
      <c r="B65" s="234"/>
      <c r="C65" s="234"/>
      <c r="D65" s="270"/>
      <c r="E65" s="197"/>
      <c r="F65" s="197"/>
      <c r="G65" s="253"/>
      <c r="H65" s="453"/>
    </row>
    <row r="66" spans="1:830" ht="18.75" x14ac:dyDescent="0.3">
      <c r="A66" s="229" t="s">
        <v>144</v>
      </c>
      <c r="B66" s="234" t="s">
        <v>354</v>
      </c>
      <c r="C66" s="234" t="s">
        <v>349</v>
      </c>
      <c r="D66" s="270"/>
      <c r="E66" s="196">
        <v>0</v>
      </c>
      <c r="F66" s="196">
        <v>0</v>
      </c>
      <c r="G66" s="253"/>
      <c r="H66" s="453"/>
    </row>
    <row r="67" spans="1:830" ht="18.75" x14ac:dyDescent="0.3">
      <c r="A67" s="229" t="s">
        <v>144</v>
      </c>
      <c r="B67" s="234" t="s">
        <v>354</v>
      </c>
      <c r="C67" s="234" t="s">
        <v>349</v>
      </c>
      <c r="D67" s="270"/>
      <c r="E67" s="196">
        <v>0</v>
      </c>
      <c r="F67" s="196">
        <v>0</v>
      </c>
      <c r="G67" s="253"/>
      <c r="H67" s="453"/>
    </row>
    <row r="68" spans="1:830" ht="18.75" x14ac:dyDescent="0.3">
      <c r="A68" s="189" t="s">
        <v>187</v>
      </c>
      <c r="B68" s="234"/>
      <c r="C68" s="234"/>
      <c r="D68" s="270"/>
      <c r="E68" s="197">
        <f>SUM(E66:E67)</f>
        <v>0</v>
      </c>
      <c r="F68" s="197">
        <f>SUM(F66:F67)</f>
        <v>0</v>
      </c>
      <c r="G68" s="254">
        <f>F68-E68</f>
        <v>0</v>
      </c>
      <c r="H68" s="453"/>
    </row>
    <row r="69" spans="1:830" ht="18.75" x14ac:dyDescent="0.3">
      <c r="A69" s="183" t="s">
        <v>245</v>
      </c>
      <c r="B69" s="234"/>
      <c r="C69" s="234"/>
      <c r="D69" s="270"/>
      <c r="E69" s="197"/>
      <c r="F69" s="197"/>
      <c r="G69" s="253"/>
      <c r="H69" s="453"/>
    </row>
    <row r="70" spans="1:830" ht="18.75" x14ac:dyDescent="0.3">
      <c r="A70" s="229" t="s">
        <v>144</v>
      </c>
      <c r="B70" s="234" t="s">
        <v>354</v>
      </c>
      <c r="C70" s="234" t="s">
        <v>349</v>
      </c>
      <c r="D70" s="270"/>
      <c r="E70" s="197">
        <v>0</v>
      </c>
      <c r="F70" s="197">
        <v>0</v>
      </c>
      <c r="G70" s="253"/>
      <c r="H70" s="453"/>
    </row>
    <row r="71" spans="1:830" s="156" customFormat="1" ht="18.75" x14ac:dyDescent="0.3">
      <c r="A71" s="229" t="s">
        <v>144</v>
      </c>
      <c r="B71" s="234" t="s">
        <v>354</v>
      </c>
      <c r="C71" s="234" t="s">
        <v>349</v>
      </c>
      <c r="D71" s="270"/>
      <c r="E71" s="196">
        <v>0</v>
      </c>
      <c r="F71" s="196">
        <v>0</v>
      </c>
      <c r="G71" s="253"/>
      <c r="H71" s="453"/>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row>
    <row r="72" spans="1:830" ht="18.75" x14ac:dyDescent="0.3">
      <c r="A72" s="184" t="s">
        <v>246</v>
      </c>
      <c r="B72" s="234"/>
      <c r="C72" s="234"/>
      <c r="D72" s="270"/>
      <c r="E72" s="197">
        <f>SUM(E70:E71)</f>
        <v>0</v>
      </c>
      <c r="F72" s="197">
        <f>SUM(F70:F71)</f>
        <v>0</v>
      </c>
      <c r="G72" s="254">
        <f>F72-E72</f>
        <v>0</v>
      </c>
      <c r="H72" s="453"/>
    </row>
    <row r="73" spans="1:830" ht="18.75" x14ac:dyDescent="0.3">
      <c r="A73" s="183" t="s">
        <v>247</v>
      </c>
      <c r="B73" s="234"/>
      <c r="C73" s="234"/>
      <c r="D73" s="270"/>
      <c r="E73" s="197"/>
      <c r="F73" s="197"/>
      <c r="G73" s="253"/>
      <c r="H73" s="453"/>
    </row>
    <row r="74" spans="1:830" ht="18.75" x14ac:dyDescent="0.3">
      <c r="A74" s="229" t="s">
        <v>144</v>
      </c>
      <c r="B74" s="234" t="s">
        <v>354</v>
      </c>
      <c r="C74" s="234" t="s">
        <v>349</v>
      </c>
      <c r="D74" s="270"/>
      <c r="E74" s="196">
        <v>0</v>
      </c>
      <c r="F74" s="196">
        <v>0</v>
      </c>
      <c r="G74" s="253"/>
      <c r="H74" s="453"/>
    </row>
    <row r="75" spans="1:830" ht="18.75" x14ac:dyDescent="0.3">
      <c r="A75" s="229" t="s">
        <v>144</v>
      </c>
      <c r="B75" s="234" t="s">
        <v>354</v>
      </c>
      <c r="C75" s="234" t="s">
        <v>349</v>
      </c>
      <c r="D75" s="270"/>
      <c r="E75" s="196">
        <v>0</v>
      </c>
      <c r="F75" s="196">
        <v>0</v>
      </c>
      <c r="G75" s="253"/>
      <c r="H75" s="453"/>
    </row>
    <row r="76" spans="1:830" ht="18.75" x14ac:dyDescent="0.3">
      <c r="A76" s="184" t="s">
        <v>248</v>
      </c>
      <c r="B76" s="234"/>
      <c r="C76" s="234"/>
      <c r="D76" s="270"/>
      <c r="E76" s="197">
        <f>SUM(E74:E75)</f>
        <v>0</v>
      </c>
      <c r="F76" s="197">
        <f>SUM(F74:F75)</f>
        <v>0</v>
      </c>
      <c r="G76" s="254">
        <f>F76-E76</f>
        <v>0</v>
      </c>
      <c r="H76" s="453"/>
    </row>
    <row r="77" spans="1:830" ht="18.75" x14ac:dyDescent="0.3">
      <c r="A77" s="183" t="s">
        <v>249</v>
      </c>
      <c r="B77" s="234"/>
      <c r="C77" s="234"/>
      <c r="D77" s="270"/>
      <c r="E77" s="197"/>
      <c r="F77" s="197"/>
      <c r="G77" s="253"/>
      <c r="H77" s="453"/>
    </row>
    <row r="78" spans="1:830" ht="18.75" x14ac:dyDescent="0.3">
      <c r="A78" s="229" t="s">
        <v>144</v>
      </c>
      <c r="B78" s="234" t="s">
        <v>354</v>
      </c>
      <c r="C78" s="234" t="s">
        <v>349</v>
      </c>
      <c r="D78" s="270"/>
      <c r="E78" s="196">
        <v>0</v>
      </c>
      <c r="F78" s="196">
        <v>0</v>
      </c>
      <c r="G78" s="253"/>
      <c r="H78" s="453"/>
    </row>
    <row r="79" spans="1:830" s="156" customFormat="1" ht="18.75" x14ac:dyDescent="0.3">
      <c r="A79" s="229" t="s">
        <v>144</v>
      </c>
      <c r="B79" s="234" t="s">
        <v>354</v>
      </c>
      <c r="C79" s="234" t="s">
        <v>349</v>
      </c>
      <c r="D79" s="270"/>
      <c r="E79" s="196">
        <v>0</v>
      </c>
      <c r="F79" s="196">
        <v>0</v>
      </c>
      <c r="G79" s="253"/>
      <c r="H79" s="453"/>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row>
    <row r="80" spans="1:830" ht="18.75" x14ac:dyDescent="0.3">
      <c r="A80" s="184" t="s">
        <v>250</v>
      </c>
      <c r="B80" s="234"/>
      <c r="C80" s="234"/>
      <c r="D80" s="270"/>
      <c r="E80" s="197">
        <f>SUM(E78:E79)</f>
        <v>0</v>
      </c>
      <c r="F80" s="197">
        <f>SUM(F78:F79)</f>
        <v>0</v>
      </c>
      <c r="G80" s="254">
        <f>F80-E80</f>
        <v>0</v>
      </c>
      <c r="H80" s="453"/>
    </row>
    <row r="81" spans="1:830" ht="24.75" customHeight="1" x14ac:dyDescent="0.3">
      <c r="A81" s="430" t="s">
        <v>188</v>
      </c>
      <c r="B81" s="232"/>
      <c r="C81" s="232"/>
      <c r="D81" s="271"/>
      <c r="E81" s="199"/>
      <c r="F81" s="199"/>
      <c r="G81" s="255"/>
      <c r="H81" s="381"/>
    </row>
    <row r="82" spans="1:830" ht="18.75" x14ac:dyDescent="0.3">
      <c r="A82" s="185" t="s">
        <v>251</v>
      </c>
      <c r="B82" s="232"/>
      <c r="C82" s="232"/>
      <c r="D82" s="271"/>
      <c r="E82" s="199"/>
      <c r="F82" s="199"/>
      <c r="G82" s="255"/>
      <c r="H82" s="381"/>
    </row>
    <row r="83" spans="1:830" ht="18.75" x14ac:dyDescent="0.3">
      <c r="A83" s="230" t="s">
        <v>144</v>
      </c>
      <c r="B83" s="232" t="s">
        <v>354</v>
      </c>
      <c r="C83" s="232" t="s">
        <v>349</v>
      </c>
      <c r="D83" s="271"/>
      <c r="E83" s="198">
        <v>0</v>
      </c>
      <c r="F83" s="198">
        <v>0</v>
      </c>
      <c r="G83" s="255"/>
      <c r="H83" s="381"/>
    </row>
    <row r="84" spans="1:830" ht="18.75" x14ac:dyDescent="0.3">
      <c r="A84" s="230" t="s">
        <v>144</v>
      </c>
      <c r="B84" s="232" t="s">
        <v>354</v>
      </c>
      <c r="C84" s="232" t="s">
        <v>349</v>
      </c>
      <c r="D84" s="271"/>
      <c r="E84" s="198">
        <v>0</v>
      </c>
      <c r="F84" s="198">
        <v>0</v>
      </c>
      <c r="G84" s="255"/>
      <c r="H84" s="381"/>
    </row>
    <row r="85" spans="1:830" ht="18.75" x14ac:dyDescent="0.3">
      <c r="A85" s="191" t="s">
        <v>189</v>
      </c>
      <c r="B85" s="232"/>
      <c r="C85" s="232"/>
      <c r="D85" s="271"/>
      <c r="E85" s="199">
        <f>SUM(E83:E84)</f>
        <v>0</v>
      </c>
      <c r="F85" s="199">
        <f>SUM(F83:F84)</f>
        <v>0</v>
      </c>
      <c r="G85" s="256">
        <f>F85-E85</f>
        <v>0</v>
      </c>
      <c r="H85" s="381"/>
    </row>
    <row r="86" spans="1:830" s="129" customFormat="1" ht="18.75" x14ac:dyDescent="0.3">
      <c r="A86" s="185" t="s">
        <v>252</v>
      </c>
      <c r="B86" s="232"/>
      <c r="C86" s="232"/>
      <c r="D86" s="271"/>
      <c r="E86" s="199"/>
      <c r="F86" s="199"/>
      <c r="G86" s="255"/>
      <c r="H86" s="381"/>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row>
    <row r="87" spans="1:830" s="129" customFormat="1" ht="18.75" x14ac:dyDescent="0.3">
      <c r="A87" s="230" t="s">
        <v>144</v>
      </c>
      <c r="B87" s="232" t="s">
        <v>354</v>
      </c>
      <c r="C87" s="232" t="s">
        <v>349</v>
      </c>
      <c r="D87" s="271"/>
      <c r="E87" s="198">
        <v>0</v>
      </c>
      <c r="F87" s="198">
        <v>0</v>
      </c>
      <c r="G87" s="255"/>
      <c r="H87" s="381"/>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row>
    <row r="88" spans="1:830" s="156" customFormat="1" ht="18.75" x14ac:dyDescent="0.3">
      <c r="A88" s="230" t="s">
        <v>144</v>
      </c>
      <c r="B88" s="232" t="s">
        <v>354</v>
      </c>
      <c r="C88" s="232" t="s">
        <v>349</v>
      </c>
      <c r="D88" s="271"/>
      <c r="E88" s="198">
        <v>0</v>
      </c>
      <c r="F88" s="198">
        <v>0</v>
      </c>
      <c r="G88" s="255"/>
      <c r="H88" s="381"/>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row>
    <row r="89" spans="1:830" ht="18.75" x14ac:dyDescent="0.3">
      <c r="A89" s="191" t="s">
        <v>190</v>
      </c>
      <c r="B89" s="232"/>
      <c r="C89" s="232"/>
      <c r="D89" s="271"/>
      <c r="E89" s="199">
        <f>SUM(E87:E88)</f>
        <v>0</v>
      </c>
      <c r="F89" s="199">
        <f>SUM(F87:F88)</f>
        <v>0</v>
      </c>
      <c r="G89" s="255"/>
      <c r="H89" s="381"/>
    </row>
    <row r="90" spans="1:830" ht="18.75" x14ac:dyDescent="0.3">
      <c r="A90" s="185" t="s">
        <v>253</v>
      </c>
      <c r="B90" s="232"/>
      <c r="C90" s="232"/>
      <c r="D90" s="271"/>
      <c r="E90" s="199"/>
      <c r="F90" s="199"/>
      <c r="G90" s="255"/>
      <c r="H90" s="381"/>
    </row>
    <row r="91" spans="1:830" ht="18.75" x14ac:dyDescent="0.3">
      <c r="A91" s="230" t="s">
        <v>144</v>
      </c>
      <c r="B91" s="232" t="s">
        <v>354</v>
      </c>
      <c r="C91" s="232" t="s">
        <v>349</v>
      </c>
      <c r="D91" s="271"/>
      <c r="E91" s="198">
        <v>0</v>
      </c>
      <c r="F91" s="198">
        <v>0</v>
      </c>
      <c r="G91" s="255"/>
      <c r="H91" s="381"/>
    </row>
    <row r="92" spans="1:830" ht="18.75" x14ac:dyDescent="0.3">
      <c r="A92" s="230" t="s">
        <v>144</v>
      </c>
      <c r="B92" s="232" t="s">
        <v>354</v>
      </c>
      <c r="C92" s="232" t="s">
        <v>349</v>
      </c>
      <c r="D92" s="271"/>
      <c r="E92" s="198">
        <v>0</v>
      </c>
      <c r="F92" s="198">
        <v>0</v>
      </c>
      <c r="G92" s="255"/>
      <c r="H92" s="381"/>
    </row>
    <row r="93" spans="1:830" ht="18.75" x14ac:dyDescent="0.3">
      <c r="A93" s="186" t="s">
        <v>254</v>
      </c>
      <c r="B93" s="232"/>
      <c r="C93" s="232"/>
      <c r="D93" s="271"/>
      <c r="E93" s="199">
        <f>SUM(E91:E92)</f>
        <v>0</v>
      </c>
      <c r="F93" s="199">
        <f>SUM(F91:F92)</f>
        <v>0</v>
      </c>
      <c r="G93" s="255"/>
      <c r="H93" s="381"/>
    </row>
    <row r="94" spans="1:830" s="252" customFormat="1" ht="18.75" x14ac:dyDescent="0.3">
      <c r="A94" s="411" t="s">
        <v>153</v>
      </c>
      <c r="B94" s="251"/>
      <c r="C94" s="251"/>
      <c r="D94" s="451">
        <f>'Progress report 2020'!F94</f>
        <v>0</v>
      </c>
      <c r="E94" s="415">
        <f>E59+E64+E68+E72+E76+E80+E85+E89+E93</f>
        <v>0</v>
      </c>
      <c r="F94" s="415">
        <f>F59+F64+F68+F72+F76+F80+F85+F89+F93</f>
        <v>0</v>
      </c>
      <c r="G94" s="416">
        <f>D94+F94-E94</f>
        <v>0</v>
      </c>
      <c r="H94" s="411"/>
    </row>
    <row r="95" spans="1:830" ht="21" x14ac:dyDescent="0.35">
      <c r="A95" s="431" t="s">
        <v>147</v>
      </c>
      <c r="B95" s="235"/>
      <c r="C95" s="235"/>
      <c r="D95" s="272"/>
      <c r="E95" s="224"/>
      <c r="F95" s="224"/>
      <c r="G95" s="263"/>
      <c r="H95" s="2"/>
    </row>
    <row r="96" spans="1:830" ht="24.75" customHeight="1" x14ac:dyDescent="0.3">
      <c r="A96" s="409" t="s">
        <v>191</v>
      </c>
      <c r="B96" s="231"/>
      <c r="C96" s="231"/>
      <c r="D96" s="192"/>
      <c r="E96" s="225"/>
      <c r="F96" s="225"/>
      <c r="G96" s="426"/>
      <c r="H96" s="454"/>
    </row>
    <row r="97" spans="1:8" ht="18.75" customHeight="1" x14ac:dyDescent="0.3">
      <c r="A97" s="231" t="s">
        <v>148</v>
      </c>
      <c r="B97" s="231" t="s">
        <v>355</v>
      </c>
      <c r="C97" s="231"/>
      <c r="D97" s="192"/>
      <c r="E97" s="225">
        <v>0</v>
      </c>
      <c r="F97" s="225">
        <v>0</v>
      </c>
      <c r="G97" s="426"/>
      <c r="H97" s="454"/>
    </row>
    <row r="98" spans="1:8" ht="18.75" x14ac:dyDescent="0.3">
      <c r="A98" s="231" t="s">
        <v>148</v>
      </c>
      <c r="B98" s="231" t="s">
        <v>355</v>
      </c>
      <c r="C98" s="231"/>
      <c r="D98" s="192"/>
      <c r="E98" s="225">
        <v>0</v>
      </c>
      <c r="F98" s="225">
        <v>0</v>
      </c>
      <c r="G98" s="426"/>
      <c r="H98" s="454"/>
    </row>
    <row r="99" spans="1:8" ht="18.75" x14ac:dyDescent="0.3">
      <c r="A99" s="181" t="s">
        <v>192</v>
      </c>
      <c r="B99" s="231"/>
      <c r="C99" s="231"/>
      <c r="D99" s="192"/>
      <c r="E99" s="228">
        <f>SUM(E97:E98)</f>
        <v>0</v>
      </c>
      <c r="F99" s="228">
        <f>SUM(F97:F98)</f>
        <v>0</v>
      </c>
      <c r="G99" s="257">
        <f>F99-E99</f>
        <v>0</v>
      </c>
      <c r="H99" s="454"/>
    </row>
    <row r="100" spans="1:8" ht="18.75" x14ac:dyDescent="0.3">
      <c r="A100" s="437" t="s">
        <v>193</v>
      </c>
      <c r="B100" s="229"/>
      <c r="C100" s="229"/>
      <c r="D100" s="266"/>
      <c r="E100" s="227"/>
      <c r="F100" s="227"/>
      <c r="G100" s="254"/>
      <c r="H100" s="380"/>
    </row>
    <row r="101" spans="1:8" ht="18.75" x14ac:dyDescent="0.3">
      <c r="A101" s="183" t="s">
        <v>194</v>
      </c>
      <c r="B101" s="229"/>
      <c r="C101" s="229"/>
      <c r="D101" s="266"/>
      <c r="E101" s="196"/>
      <c r="F101" s="196"/>
      <c r="G101" s="254"/>
      <c r="H101" s="380"/>
    </row>
    <row r="102" spans="1:8" ht="18.75" x14ac:dyDescent="0.3">
      <c r="A102" s="229" t="s">
        <v>148</v>
      </c>
      <c r="B102" s="229" t="s">
        <v>355</v>
      </c>
      <c r="C102" s="229"/>
      <c r="D102" s="266"/>
      <c r="E102" s="196">
        <v>0</v>
      </c>
      <c r="F102" s="196">
        <v>0</v>
      </c>
      <c r="G102" s="254"/>
      <c r="H102" s="380"/>
    </row>
    <row r="103" spans="1:8" ht="18.75" x14ac:dyDescent="0.3">
      <c r="A103" s="229" t="s">
        <v>148</v>
      </c>
      <c r="B103" s="229" t="s">
        <v>355</v>
      </c>
      <c r="C103" s="229"/>
      <c r="D103" s="266"/>
      <c r="E103" s="196">
        <v>0</v>
      </c>
      <c r="F103" s="196">
        <v>0</v>
      </c>
      <c r="G103" s="254"/>
      <c r="H103" s="380"/>
    </row>
    <row r="104" spans="1:8" ht="18.75" x14ac:dyDescent="0.3">
      <c r="A104" s="184" t="s">
        <v>195</v>
      </c>
      <c r="B104" s="229"/>
      <c r="C104" s="229"/>
      <c r="D104" s="266"/>
      <c r="E104" s="197">
        <f>SUM(E102:E103)</f>
        <v>0</v>
      </c>
      <c r="F104" s="197">
        <f>SUM(F102:F103)</f>
        <v>0</v>
      </c>
      <c r="G104" s="254">
        <f t="shared" ref="G104:G133" si="0">F104-E104</f>
        <v>0</v>
      </c>
      <c r="H104" s="380"/>
    </row>
    <row r="105" spans="1:8" ht="18.75" x14ac:dyDescent="0.3">
      <c r="A105" s="183" t="s">
        <v>196</v>
      </c>
      <c r="B105" s="229"/>
      <c r="C105" s="229"/>
      <c r="D105" s="266"/>
      <c r="E105" s="196"/>
      <c r="F105" s="196"/>
      <c r="G105" s="254"/>
      <c r="H105" s="380"/>
    </row>
    <row r="106" spans="1:8" ht="18.75" x14ac:dyDescent="0.3">
      <c r="A106" s="229" t="s">
        <v>148</v>
      </c>
      <c r="B106" s="229" t="s">
        <v>355</v>
      </c>
      <c r="C106" s="229"/>
      <c r="D106" s="266"/>
      <c r="E106" s="196">
        <v>0</v>
      </c>
      <c r="F106" s="196">
        <v>0</v>
      </c>
      <c r="G106" s="254"/>
      <c r="H106" s="380"/>
    </row>
    <row r="107" spans="1:8" ht="18.75" x14ac:dyDescent="0.3">
      <c r="A107" s="229" t="s">
        <v>148</v>
      </c>
      <c r="B107" s="229" t="s">
        <v>355</v>
      </c>
      <c r="C107" s="229"/>
      <c r="D107" s="266"/>
      <c r="E107" s="196">
        <v>0</v>
      </c>
      <c r="F107" s="196">
        <v>0</v>
      </c>
      <c r="G107" s="254"/>
      <c r="H107" s="380"/>
    </row>
    <row r="108" spans="1:8" ht="18.75" x14ac:dyDescent="0.3">
      <c r="A108" s="184" t="s">
        <v>197</v>
      </c>
      <c r="B108" s="229"/>
      <c r="C108" s="229"/>
      <c r="D108" s="266"/>
      <c r="E108" s="197">
        <f>SUM(E106:E107)</f>
        <v>0</v>
      </c>
      <c r="F108" s="197">
        <f>SUM(F106:F107)</f>
        <v>0</v>
      </c>
      <c r="G108" s="254">
        <f t="shared" si="0"/>
        <v>0</v>
      </c>
      <c r="H108" s="380"/>
    </row>
    <row r="109" spans="1:8" ht="18.75" x14ac:dyDescent="0.3">
      <c r="A109" s="183" t="s">
        <v>198</v>
      </c>
      <c r="B109" s="229"/>
      <c r="C109" s="229"/>
      <c r="D109" s="266"/>
      <c r="E109" s="196"/>
      <c r="F109" s="196"/>
      <c r="G109" s="254"/>
      <c r="H109" s="380"/>
    </row>
    <row r="110" spans="1:8" ht="18.75" x14ac:dyDescent="0.3">
      <c r="A110" s="229" t="s">
        <v>148</v>
      </c>
      <c r="B110" s="229" t="s">
        <v>355</v>
      </c>
      <c r="C110" s="229"/>
      <c r="D110" s="266"/>
      <c r="E110" s="196">
        <v>0</v>
      </c>
      <c r="F110" s="196">
        <v>0</v>
      </c>
      <c r="G110" s="254"/>
      <c r="H110" s="380"/>
    </row>
    <row r="111" spans="1:8" ht="18.75" x14ac:dyDescent="0.3">
      <c r="A111" s="229" t="s">
        <v>148</v>
      </c>
      <c r="B111" s="229" t="s">
        <v>355</v>
      </c>
      <c r="C111" s="229"/>
      <c r="D111" s="266"/>
      <c r="E111" s="196">
        <v>0</v>
      </c>
      <c r="F111" s="196">
        <v>0</v>
      </c>
      <c r="G111" s="254"/>
      <c r="H111" s="380"/>
    </row>
    <row r="112" spans="1:8" ht="18.75" x14ac:dyDescent="0.3">
      <c r="A112" s="184" t="s">
        <v>199</v>
      </c>
      <c r="B112" s="229"/>
      <c r="C112" s="229"/>
      <c r="D112" s="266"/>
      <c r="E112" s="197">
        <f>SUM(E110:E111)</f>
        <v>0</v>
      </c>
      <c r="F112" s="197">
        <f>SUM(F110:F111)</f>
        <v>0</v>
      </c>
      <c r="G112" s="254">
        <f t="shared" si="0"/>
        <v>0</v>
      </c>
      <c r="H112" s="380"/>
    </row>
    <row r="113" spans="1:830" ht="18.75" x14ac:dyDescent="0.3">
      <c r="A113" s="183" t="s">
        <v>200</v>
      </c>
      <c r="B113" s="229"/>
      <c r="C113" s="229"/>
      <c r="D113" s="266"/>
      <c r="E113" s="196"/>
      <c r="F113" s="196"/>
      <c r="G113" s="254"/>
      <c r="H113" s="380"/>
    </row>
    <row r="114" spans="1:830" ht="18.75" x14ac:dyDescent="0.3">
      <c r="A114" s="229" t="s">
        <v>148</v>
      </c>
      <c r="B114" s="229" t="s">
        <v>355</v>
      </c>
      <c r="C114" s="229"/>
      <c r="D114" s="266"/>
      <c r="E114" s="196">
        <v>0</v>
      </c>
      <c r="F114" s="196">
        <v>0</v>
      </c>
      <c r="G114" s="254"/>
      <c r="H114" s="380"/>
    </row>
    <row r="115" spans="1:830" ht="18.75" x14ac:dyDescent="0.3">
      <c r="A115" s="229" t="s">
        <v>148</v>
      </c>
      <c r="B115" s="229" t="s">
        <v>355</v>
      </c>
      <c r="C115" s="229"/>
      <c r="D115" s="266"/>
      <c r="E115" s="196">
        <v>0</v>
      </c>
      <c r="F115" s="196">
        <v>0</v>
      </c>
      <c r="G115" s="254"/>
      <c r="H115" s="380"/>
    </row>
    <row r="116" spans="1:830" ht="18.75" x14ac:dyDescent="0.3">
      <c r="A116" s="184" t="s">
        <v>201</v>
      </c>
      <c r="B116" s="229"/>
      <c r="C116" s="229"/>
      <c r="D116" s="266"/>
      <c r="E116" s="197">
        <f>SUM(E114:E115)</f>
        <v>0</v>
      </c>
      <c r="F116" s="197">
        <f>SUM(F114:F115)</f>
        <v>0</v>
      </c>
      <c r="G116" s="254">
        <f t="shared" si="0"/>
        <v>0</v>
      </c>
      <c r="H116" s="380"/>
    </row>
    <row r="117" spans="1:830" ht="18.75" x14ac:dyDescent="0.3">
      <c r="A117" s="183" t="s">
        <v>202</v>
      </c>
      <c r="B117" s="229"/>
      <c r="C117" s="229"/>
      <c r="D117" s="266"/>
      <c r="E117" s="196"/>
      <c r="F117" s="196"/>
      <c r="G117" s="254"/>
      <c r="H117" s="380"/>
    </row>
    <row r="118" spans="1:830" ht="18.75" x14ac:dyDescent="0.3">
      <c r="A118" s="229" t="s">
        <v>148</v>
      </c>
      <c r="B118" s="229" t="s">
        <v>355</v>
      </c>
      <c r="C118" s="229"/>
      <c r="D118" s="266"/>
      <c r="E118" s="196">
        <v>0</v>
      </c>
      <c r="F118" s="196">
        <v>0</v>
      </c>
      <c r="G118" s="254"/>
      <c r="H118" s="380"/>
    </row>
    <row r="119" spans="1:830" ht="18.75" x14ac:dyDescent="0.3">
      <c r="A119" s="229" t="s">
        <v>148</v>
      </c>
      <c r="B119" s="229" t="s">
        <v>355</v>
      </c>
      <c r="C119" s="229"/>
      <c r="D119" s="266"/>
      <c r="E119" s="196">
        <v>0</v>
      </c>
      <c r="F119" s="196">
        <v>0</v>
      </c>
      <c r="G119" s="254"/>
      <c r="H119" s="380"/>
    </row>
    <row r="120" spans="1:830" ht="18.75" x14ac:dyDescent="0.3">
      <c r="A120" s="184" t="s">
        <v>203</v>
      </c>
      <c r="B120" s="229"/>
      <c r="C120" s="229"/>
      <c r="D120" s="266"/>
      <c r="E120" s="197">
        <f>SUM(E118:E119)</f>
        <v>0</v>
      </c>
      <c r="F120" s="197">
        <f>SUM(F118:F119)</f>
        <v>0</v>
      </c>
      <c r="G120" s="254">
        <f t="shared" si="0"/>
        <v>0</v>
      </c>
      <c r="H120" s="380"/>
    </row>
    <row r="121" spans="1:830" ht="24.75" customHeight="1" x14ac:dyDescent="0.3">
      <c r="A121" s="434" t="s">
        <v>204</v>
      </c>
      <c r="B121" s="230"/>
      <c r="C121" s="230"/>
      <c r="D121" s="193"/>
      <c r="E121" s="199"/>
      <c r="F121" s="199"/>
      <c r="G121" s="256"/>
      <c r="H121" s="455"/>
    </row>
    <row r="122" spans="1:830" ht="18.75" x14ac:dyDescent="0.3">
      <c r="A122" s="185" t="s">
        <v>205</v>
      </c>
      <c r="B122" s="230"/>
      <c r="C122" s="230"/>
      <c r="D122" s="193"/>
      <c r="E122" s="198"/>
      <c r="F122" s="198"/>
      <c r="G122" s="256"/>
      <c r="H122" s="455"/>
    </row>
    <row r="123" spans="1:830" ht="18.75" x14ac:dyDescent="0.3">
      <c r="A123" s="230" t="s">
        <v>148</v>
      </c>
      <c r="B123" s="230" t="s">
        <v>355</v>
      </c>
      <c r="C123" s="230"/>
      <c r="D123" s="193"/>
      <c r="E123" s="198">
        <v>0</v>
      </c>
      <c r="F123" s="198">
        <v>0</v>
      </c>
      <c r="G123" s="256"/>
      <c r="H123" s="455"/>
    </row>
    <row r="124" spans="1:830" s="17" customFormat="1" ht="18.75" x14ac:dyDescent="0.3">
      <c r="A124" s="230" t="s">
        <v>148</v>
      </c>
      <c r="B124" s="230" t="s">
        <v>355</v>
      </c>
      <c r="C124" s="230"/>
      <c r="D124" s="193"/>
      <c r="E124" s="198">
        <v>0</v>
      </c>
      <c r="F124" s="198">
        <v>0</v>
      </c>
      <c r="G124" s="256"/>
      <c r="H124" s="455"/>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row>
    <row r="125" spans="1:830" ht="18.75" x14ac:dyDescent="0.3">
      <c r="A125" s="186" t="s">
        <v>206</v>
      </c>
      <c r="B125" s="230"/>
      <c r="C125" s="230"/>
      <c r="D125" s="193"/>
      <c r="E125" s="199">
        <f>SUM(E123:E124)</f>
        <v>0</v>
      </c>
      <c r="F125" s="199">
        <f>SUM(F123:F124)</f>
        <v>0</v>
      </c>
      <c r="G125" s="256">
        <f t="shared" si="0"/>
        <v>0</v>
      </c>
      <c r="H125" s="455"/>
    </row>
    <row r="126" spans="1:830" s="158" customFormat="1" ht="18.75" x14ac:dyDescent="0.3">
      <c r="A126" s="185" t="s">
        <v>207</v>
      </c>
      <c r="B126" s="230"/>
      <c r="C126" s="230"/>
      <c r="D126" s="193"/>
      <c r="E126" s="198"/>
      <c r="F126" s="198"/>
      <c r="G126" s="256"/>
      <c r="H126" s="455"/>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row>
    <row r="127" spans="1:830" s="158" customFormat="1" ht="18.75" x14ac:dyDescent="0.3">
      <c r="A127" s="230" t="s">
        <v>148</v>
      </c>
      <c r="B127" s="230" t="s">
        <v>355</v>
      </c>
      <c r="C127" s="230"/>
      <c r="D127" s="193"/>
      <c r="E127" s="198">
        <v>0</v>
      </c>
      <c r="F127" s="198">
        <v>0</v>
      </c>
      <c r="G127" s="256"/>
      <c r="H127" s="455"/>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row>
    <row r="128" spans="1:830" s="5" customFormat="1" ht="18.75" x14ac:dyDescent="0.3">
      <c r="A128" s="230" t="s">
        <v>148</v>
      </c>
      <c r="B128" s="230" t="s">
        <v>355</v>
      </c>
      <c r="C128" s="230"/>
      <c r="D128" s="193"/>
      <c r="E128" s="198">
        <v>0</v>
      </c>
      <c r="F128" s="198">
        <v>0</v>
      </c>
      <c r="G128" s="256"/>
      <c r="H128" s="455"/>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row>
    <row r="129" spans="1:830" s="148" customFormat="1" ht="18.75" x14ac:dyDescent="0.3">
      <c r="A129" s="186" t="s">
        <v>208</v>
      </c>
      <c r="B129" s="230"/>
      <c r="C129" s="230"/>
      <c r="D129" s="193"/>
      <c r="E129" s="199">
        <f>SUM(E127:E128)</f>
        <v>0</v>
      </c>
      <c r="F129" s="199">
        <f>SUM(F127:F128)</f>
        <v>0</v>
      </c>
      <c r="G129" s="256">
        <f t="shared" si="0"/>
        <v>0</v>
      </c>
      <c r="H129" s="455"/>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row>
    <row r="130" spans="1:830" s="148" customFormat="1" ht="18.75" x14ac:dyDescent="0.3">
      <c r="A130" s="185" t="s">
        <v>209</v>
      </c>
      <c r="B130" s="230"/>
      <c r="C130" s="230"/>
      <c r="D130" s="193"/>
      <c r="E130" s="198"/>
      <c r="F130" s="198"/>
      <c r="G130" s="256"/>
      <c r="H130" s="455"/>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row>
    <row r="131" spans="1:830" s="148" customFormat="1" ht="18.75" x14ac:dyDescent="0.3">
      <c r="A131" s="230" t="s">
        <v>148</v>
      </c>
      <c r="B131" s="230" t="s">
        <v>355</v>
      </c>
      <c r="C131" s="230"/>
      <c r="D131" s="193"/>
      <c r="E131" s="198">
        <v>0</v>
      </c>
      <c r="F131" s="198">
        <v>0</v>
      </c>
      <c r="G131" s="256"/>
      <c r="H131" s="455"/>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row>
    <row r="132" spans="1:830" s="159" customFormat="1" ht="18.75" x14ac:dyDescent="0.3">
      <c r="A132" s="230" t="s">
        <v>148</v>
      </c>
      <c r="B132" s="230" t="s">
        <v>355</v>
      </c>
      <c r="C132" s="230"/>
      <c r="D132" s="193"/>
      <c r="E132" s="198">
        <v>0</v>
      </c>
      <c r="F132" s="198">
        <v>0</v>
      </c>
      <c r="G132" s="256"/>
      <c r="H132" s="455"/>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row>
    <row r="133" spans="1:830" s="158" customFormat="1" ht="18.75" x14ac:dyDescent="0.3">
      <c r="A133" s="186" t="s">
        <v>210</v>
      </c>
      <c r="B133" s="230"/>
      <c r="C133" s="230"/>
      <c r="D133" s="193"/>
      <c r="E133" s="199">
        <f>SUM(E131:E132)</f>
        <v>0</v>
      </c>
      <c r="F133" s="199">
        <f>SUM(F131:F132)</f>
        <v>0</v>
      </c>
      <c r="G133" s="256">
        <f t="shared" si="0"/>
        <v>0</v>
      </c>
      <c r="H133" s="455"/>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row>
    <row r="134" spans="1:830" s="252" customFormat="1" ht="18.75" x14ac:dyDescent="0.3">
      <c r="A134" s="411" t="s">
        <v>154</v>
      </c>
      <c r="B134" s="251"/>
      <c r="C134" s="251"/>
      <c r="D134" s="451">
        <f>'Progress report 2020'!F134</f>
        <v>0</v>
      </c>
      <c r="E134" s="415">
        <f>E99+E104+E108+E112+E116+E120+E125+E129+E133</f>
        <v>0</v>
      </c>
      <c r="F134" s="415">
        <f>F99+F104+F108+F112+F116+F120+F125+F129+F133</f>
        <v>0</v>
      </c>
      <c r="G134" s="416">
        <f>D134+F134-E134</f>
        <v>0</v>
      </c>
      <c r="H134" s="411"/>
    </row>
    <row r="135" spans="1:830" s="2" customFormat="1" ht="21" x14ac:dyDescent="0.35">
      <c r="A135" s="433" t="s">
        <v>255</v>
      </c>
      <c r="B135" s="237"/>
      <c r="C135" s="237"/>
      <c r="D135" s="273"/>
      <c r="E135" s="202"/>
      <c r="F135" s="202"/>
      <c r="G135" s="260"/>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row>
    <row r="136" spans="1:830" s="1" customFormat="1" ht="24.75" customHeight="1" x14ac:dyDescent="0.3">
      <c r="A136" s="409" t="s">
        <v>211</v>
      </c>
      <c r="B136" s="231" t="s">
        <v>303</v>
      </c>
      <c r="C136" s="231"/>
      <c r="D136" s="192"/>
      <c r="E136" s="195">
        <f>E11*0%</f>
        <v>0</v>
      </c>
      <c r="F136" s="195">
        <f>F11*0%</f>
        <v>0</v>
      </c>
      <c r="G136" s="257">
        <f>F136-E136</f>
        <v>0</v>
      </c>
      <c r="H136" s="192"/>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row>
    <row r="137" spans="1:830" s="158" customFormat="1" ht="24.75" customHeight="1" x14ac:dyDescent="0.3">
      <c r="A137" s="434" t="s">
        <v>212</v>
      </c>
      <c r="B137" s="230"/>
      <c r="C137" s="230"/>
      <c r="D137" s="193"/>
      <c r="E137" s="198"/>
      <c r="F137" s="198"/>
      <c r="G137" s="256"/>
      <c r="H137" s="185"/>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row>
    <row r="138" spans="1:830" s="2" customFormat="1" ht="18.75" x14ac:dyDescent="0.3">
      <c r="A138" s="193" t="s">
        <v>213</v>
      </c>
      <c r="B138" s="230" t="s">
        <v>303</v>
      </c>
      <c r="C138" s="230"/>
      <c r="D138" s="193"/>
      <c r="E138" s="199">
        <f>E40*0%</f>
        <v>0</v>
      </c>
      <c r="F138" s="199">
        <f>F40*0%</f>
        <v>0</v>
      </c>
      <c r="G138" s="256">
        <f t="shared" ref="G138:G140" si="1">F138-E138</f>
        <v>0</v>
      </c>
      <c r="H138" s="185"/>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row>
    <row r="139" spans="1:830" s="2" customFormat="1" ht="18.75" x14ac:dyDescent="0.3">
      <c r="A139" s="193" t="s">
        <v>214</v>
      </c>
      <c r="B139" s="230" t="s">
        <v>303</v>
      </c>
      <c r="C139" s="230"/>
      <c r="D139" s="193"/>
      <c r="E139" s="199">
        <f>E46*0%</f>
        <v>0</v>
      </c>
      <c r="F139" s="199">
        <f>F46*0%</f>
        <v>0</v>
      </c>
      <c r="G139" s="256">
        <f t="shared" si="1"/>
        <v>0</v>
      </c>
      <c r="H139" s="185"/>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row>
    <row r="140" spans="1:830" s="2" customFormat="1" ht="18.75" x14ac:dyDescent="0.3">
      <c r="A140" s="193" t="s">
        <v>215</v>
      </c>
      <c r="B140" s="230" t="s">
        <v>303</v>
      </c>
      <c r="C140" s="230"/>
      <c r="D140" s="193"/>
      <c r="E140" s="199">
        <f>E52*0%</f>
        <v>0</v>
      </c>
      <c r="F140" s="199">
        <f>F52*0%</f>
        <v>0</v>
      </c>
      <c r="G140" s="256">
        <f t="shared" si="1"/>
        <v>0</v>
      </c>
      <c r="H140" s="185"/>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row>
    <row r="141" spans="1:830" s="252" customFormat="1" ht="18.75" x14ac:dyDescent="0.3">
      <c r="A141" s="411" t="s">
        <v>256</v>
      </c>
      <c r="B141" s="251"/>
      <c r="C141" s="251"/>
      <c r="D141" s="451">
        <f>'Progress report 2020'!F141</f>
        <v>0</v>
      </c>
      <c r="E141" s="415">
        <f>SUM(E136:E140)</f>
        <v>0</v>
      </c>
      <c r="F141" s="415">
        <f>SUM(F136:F140)</f>
        <v>0</v>
      </c>
      <c r="G141" s="416">
        <f>D141+F141-E141</f>
        <v>0</v>
      </c>
      <c r="H141" s="411"/>
    </row>
    <row r="142" spans="1:830" s="2" customFormat="1" ht="21" x14ac:dyDescent="0.35">
      <c r="A142" s="433" t="s">
        <v>257</v>
      </c>
      <c r="B142" s="237"/>
      <c r="C142" s="237"/>
      <c r="D142" s="273"/>
      <c r="E142" s="273"/>
      <c r="F142" s="273"/>
      <c r="G142" s="273"/>
      <c r="H142" s="273"/>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row>
    <row r="143" spans="1:830" s="2" customFormat="1" ht="24.75" customHeight="1" x14ac:dyDescent="0.3">
      <c r="A143" s="409" t="s">
        <v>216</v>
      </c>
      <c r="B143" s="231"/>
      <c r="C143" s="231"/>
      <c r="D143" s="192"/>
      <c r="E143" s="194"/>
      <c r="F143" s="194"/>
      <c r="G143" s="426"/>
      <c r="H143" s="454"/>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row>
    <row r="144" spans="1:830" s="2" customFormat="1" ht="18.75" customHeight="1" x14ac:dyDescent="0.3">
      <c r="A144" s="231" t="s">
        <v>149</v>
      </c>
      <c r="B144" s="231"/>
      <c r="C144" s="231"/>
      <c r="D144" s="192"/>
      <c r="E144" s="194">
        <v>0</v>
      </c>
      <c r="F144" s="194">
        <v>0</v>
      </c>
      <c r="G144" s="426"/>
      <c r="H144" s="45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row>
    <row r="145" spans="1:830" s="4" customFormat="1" ht="18.75" x14ac:dyDescent="0.3">
      <c r="A145" s="231" t="s">
        <v>149</v>
      </c>
      <c r="B145" s="231"/>
      <c r="C145" s="231"/>
      <c r="D145" s="192"/>
      <c r="E145" s="194">
        <v>0</v>
      </c>
      <c r="F145" s="194">
        <v>0</v>
      </c>
      <c r="G145" s="426"/>
      <c r="H145" s="454"/>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row>
    <row r="146" spans="1:830" s="5" customFormat="1" ht="18.75" x14ac:dyDescent="0.3">
      <c r="A146" s="188" t="s">
        <v>217</v>
      </c>
      <c r="B146" s="231"/>
      <c r="C146" s="231"/>
      <c r="D146" s="192"/>
      <c r="E146" s="195">
        <f>SUM(E144:E145)</f>
        <v>0</v>
      </c>
      <c r="F146" s="195">
        <f>SUM(F144:F145)</f>
        <v>0</v>
      </c>
      <c r="G146" s="257">
        <f>F146-E146</f>
        <v>0</v>
      </c>
      <c r="H146" s="454"/>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row>
    <row r="147" spans="1:830" s="5" customFormat="1" ht="18.75" x14ac:dyDescent="0.3">
      <c r="A147" s="430" t="s">
        <v>218</v>
      </c>
      <c r="B147" s="232"/>
      <c r="C147" s="232"/>
      <c r="D147" s="271"/>
      <c r="E147" s="198"/>
      <c r="F147" s="198"/>
      <c r="G147" s="255"/>
      <c r="H147" s="381"/>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row>
    <row r="148" spans="1:830" s="5" customFormat="1" ht="18.75" x14ac:dyDescent="0.3">
      <c r="A148" s="190" t="s">
        <v>219</v>
      </c>
      <c r="B148" s="232"/>
      <c r="C148" s="232"/>
      <c r="D148" s="271"/>
      <c r="E148" s="198"/>
      <c r="F148" s="198"/>
      <c r="G148" s="255"/>
      <c r="H148" s="381"/>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row>
    <row r="149" spans="1:830" s="5" customFormat="1" ht="18.75" x14ac:dyDescent="0.3">
      <c r="A149" s="232" t="s">
        <v>149</v>
      </c>
      <c r="B149" s="232"/>
      <c r="C149" s="232"/>
      <c r="D149" s="271"/>
      <c r="E149" s="198">
        <v>0</v>
      </c>
      <c r="F149" s="198">
        <v>0</v>
      </c>
      <c r="G149" s="255"/>
      <c r="H149" s="381"/>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row>
    <row r="150" spans="1:830" s="1" customFormat="1" ht="18.75" x14ac:dyDescent="0.3">
      <c r="A150" s="232" t="s">
        <v>149</v>
      </c>
      <c r="B150" s="232"/>
      <c r="C150" s="232"/>
      <c r="D150" s="271"/>
      <c r="E150" s="198">
        <v>0</v>
      </c>
      <c r="F150" s="198">
        <v>0</v>
      </c>
      <c r="G150" s="255"/>
      <c r="H150" s="381"/>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row>
    <row r="151" spans="1:830" s="160" customFormat="1" ht="18.75" x14ac:dyDescent="0.3">
      <c r="A151" s="191" t="s">
        <v>220</v>
      </c>
      <c r="B151" s="232"/>
      <c r="C151" s="232"/>
      <c r="D151" s="271"/>
      <c r="E151" s="199">
        <f>SUM(E149:E150)</f>
        <v>0</v>
      </c>
      <c r="F151" s="199">
        <f>SUM(F149:F150)</f>
        <v>0</v>
      </c>
      <c r="G151" s="256">
        <f>F151-E151</f>
        <v>0</v>
      </c>
      <c r="H151" s="38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row>
    <row r="152" spans="1:830" s="3" customFormat="1" ht="18.75" x14ac:dyDescent="0.3">
      <c r="A152" s="190" t="s">
        <v>221</v>
      </c>
      <c r="B152" s="232"/>
      <c r="C152" s="232"/>
      <c r="D152" s="271"/>
      <c r="E152" s="198"/>
      <c r="F152" s="198"/>
      <c r="G152" s="256"/>
      <c r="H152" s="381"/>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row>
    <row r="153" spans="1:830" s="3" customFormat="1" ht="18.75" x14ac:dyDescent="0.3">
      <c r="A153" s="232" t="s">
        <v>149</v>
      </c>
      <c r="B153" s="232"/>
      <c r="C153" s="232"/>
      <c r="D153" s="271"/>
      <c r="E153" s="198">
        <v>0</v>
      </c>
      <c r="F153" s="198">
        <v>0</v>
      </c>
      <c r="G153" s="256"/>
      <c r="H153" s="381"/>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row>
    <row r="154" spans="1:830" s="3" customFormat="1" ht="18.75" x14ac:dyDescent="0.3">
      <c r="A154" s="232" t="s">
        <v>149</v>
      </c>
      <c r="B154" s="238"/>
      <c r="C154" s="232"/>
      <c r="D154" s="271"/>
      <c r="E154" s="198">
        <v>0</v>
      </c>
      <c r="F154" s="198">
        <v>0</v>
      </c>
      <c r="G154" s="256"/>
      <c r="H154" s="381"/>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row>
    <row r="155" spans="1:830" s="3" customFormat="1" ht="18.75" x14ac:dyDescent="0.3">
      <c r="A155" s="191" t="s">
        <v>222</v>
      </c>
      <c r="B155" s="238"/>
      <c r="C155" s="232"/>
      <c r="D155" s="271"/>
      <c r="E155" s="199">
        <f>SUM(E153:E154)</f>
        <v>0</v>
      </c>
      <c r="F155" s="199">
        <f>SUM(F153:F154)</f>
        <v>0</v>
      </c>
      <c r="G155" s="256">
        <f t="shared" ref="G155:G159" si="2">F155-E155</f>
        <v>0</v>
      </c>
      <c r="H155" s="381"/>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row>
    <row r="156" spans="1:830" s="156" customFormat="1" ht="18.75" x14ac:dyDescent="0.3">
      <c r="A156" s="190" t="s">
        <v>223</v>
      </c>
      <c r="B156" s="238"/>
      <c r="C156" s="232"/>
      <c r="D156" s="271"/>
      <c r="E156" s="198"/>
      <c r="F156" s="198"/>
      <c r="G156" s="256"/>
      <c r="H156" s="381"/>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row>
    <row r="157" spans="1:830" s="156" customFormat="1" ht="18.75" x14ac:dyDescent="0.3">
      <c r="A157" s="232" t="s">
        <v>149</v>
      </c>
      <c r="B157" s="238"/>
      <c r="C157" s="232"/>
      <c r="D157" s="271"/>
      <c r="E157" s="198">
        <v>0</v>
      </c>
      <c r="F157" s="198">
        <v>0</v>
      </c>
      <c r="G157" s="256"/>
      <c r="H157" s="381"/>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row>
    <row r="158" spans="1:830" s="3" customFormat="1" ht="18.75" x14ac:dyDescent="0.3">
      <c r="A158" s="232" t="s">
        <v>149</v>
      </c>
      <c r="B158" s="238"/>
      <c r="C158" s="232"/>
      <c r="D158" s="271"/>
      <c r="E158" s="198">
        <v>0</v>
      </c>
      <c r="F158" s="198">
        <v>0</v>
      </c>
      <c r="G158" s="256"/>
      <c r="H158" s="381"/>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row>
    <row r="159" spans="1:830" s="3" customFormat="1" ht="18.75" x14ac:dyDescent="0.3">
      <c r="A159" s="191" t="s">
        <v>224</v>
      </c>
      <c r="B159" s="232"/>
      <c r="C159" s="232"/>
      <c r="D159" s="271"/>
      <c r="E159" s="199">
        <f>SUM(E157:E158)</f>
        <v>0</v>
      </c>
      <c r="F159" s="199">
        <f>SUM(F157:F158)</f>
        <v>0</v>
      </c>
      <c r="G159" s="256">
        <f t="shared" si="2"/>
        <v>0</v>
      </c>
      <c r="H159" s="381"/>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row>
    <row r="160" spans="1:830" s="252" customFormat="1" ht="18.75" x14ac:dyDescent="0.3">
      <c r="A160" s="411" t="s">
        <v>258</v>
      </c>
      <c r="B160" s="251"/>
      <c r="C160" s="251"/>
      <c r="D160" s="451">
        <f>'Progress report 2020'!F160</f>
        <v>0</v>
      </c>
      <c r="E160" s="415">
        <f>E159+E155+E151+E146</f>
        <v>0</v>
      </c>
      <c r="F160" s="415">
        <f>F159+F155+F151+F146</f>
        <v>0</v>
      </c>
      <c r="G160" s="416">
        <f>D160+F160-E160</f>
        <v>0</v>
      </c>
      <c r="H160" s="411"/>
    </row>
    <row r="161" spans="1:830" s="1" customFormat="1" ht="21" x14ac:dyDescent="0.35">
      <c r="A161" s="435" t="s">
        <v>259</v>
      </c>
      <c r="B161" s="242"/>
      <c r="C161" s="242"/>
      <c r="D161" s="184"/>
      <c r="E161" s="196"/>
      <c r="F161" s="196"/>
      <c r="G161" s="438"/>
      <c r="H161" s="456"/>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row>
    <row r="162" spans="1:830" s="157" customFormat="1" ht="18.75" x14ac:dyDescent="0.3">
      <c r="A162" s="183" t="s">
        <v>260</v>
      </c>
      <c r="B162" s="242"/>
      <c r="C162" s="242"/>
      <c r="D162" s="184"/>
      <c r="E162" s="196"/>
      <c r="F162" s="196"/>
      <c r="G162" s="438"/>
      <c r="H162" s="456"/>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row>
    <row r="163" spans="1:830" s="157" customFormat="1" ht="18.75" x14ac:dyDescent="0.3">
      <c r="A163" s="229" t="s">
        <v>149</v>
      </c>
      <c r="B163" s="242"/>
      <c r="C163" s="242"/>
      <c r="D163" s="184"/>
      <c r="E163" s="196">
        <v>0</v>
      </c>
      <c r="F163" s="196">
        <v>0</v>
      </c>
      <c r="G163" s="438"/>
      <c r="H163" s="456"/>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row>
    <row r="164" spans="1:830" ht="18.75" x14ac:dyDescent="0.3">
      <c r="A164" s="229" t="s">
        <v>149</v>
      </c>
      <c r="B164" s="242"/>
      <c r="C164" s="242"/>
      <c r="D164" s="184"/>
      <c r="E164" s="196">
        <v>0</v>
      </c>
      <c r="F164" s="196">
        <v>0</v>
      </c>
      <c r="G164" s="438"/>
      <c r="H164" s="456"/>
    </row>
    <row r="165" spans="1:830" ht="18.75" x14ac:dyDescent="0.3">
      <c r="A165" s="184" t="s">
        <v>261</v>
      </c>
      <c r="B165" s="242"/>
      <c r="C165" s="242"/>
      <c r="D165" s="184"/>
      <c r="E165" s="197">
        <f>SUM(E163:E164)</f>
        <v>0</v>
      </c>
      <c r="F165" s="197">
        <f>SUM(F163:F164)</f>
        <v>0</v>
      </c>
      <c r="G165" s="254">
        <f>F165-E165</f>
        <v>0</v>
      </c>
      <c r="H165" s="456"/>
    </row>
    <row r="166" spans="1:830" s="1" customFormat="1" ht="18.75" x14ac:dyDescent="0.3">
      <c r="A166" s="183" t="s">
        <v>262</v>
      </c>
      <c r="B166" s="242"/>
      <c r="C166" s="242"/>
      <c r="D166" s="184"/>
      <c r="E166" s="196"/>
      <c r="F166" s="196"/>
      <c r="G166" s="254"/>
      <c r="H166" s="45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row>
    <row r="167" spans="1:830" s="1" customFormat="1" ht="18.75" x14ac:dyDescent="0.3">
      <c r="A167" s="229" t="s">
        <v>149</v>
      </c>
      <c r="B167" s="242"/>
      <c r="C167" s="242"/>
      <c r="D167" s="184"/>
      <c r="E167" s="196">
        <v>0</v>
      </c>
      <c r="F167" s="196">
        <v>0</v>
      </c>
      <c r="G167" s="254"/>
      <c r="H167" s="456"/>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row>
    <row r="168" spans="1:830" s="157" customFormat="1" ht="18.75" x14ac:dyDescent="0.3">
      <c r="A168" s="229" t="s">
        <v>149</v>
      </c>
      <c r="B168" s="242"/>
      <c r="C168" s="242"/>
      <c r="D168" s="184"/>
      <c r="E168" s="196">
        <v>0</v>
      </c>
      <c r="F168" s="196">
        <v>0</v>
      </c>
      <c r="G168" s="254"/>
      <c r="H168" s="456"/>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row>
    <row r="169" spans="1:830" ht="18.75" x14ac:dyDescent="0.3">
      <c r="A169" s="184" t="s">
        <v>263</v>
      </c>
      <c r="B169" s="242"/>
      <c r="C169" s="242"/>
      <c r="D169" s="184"/>
      <c r="E169" s="197">
        <f>SUM(E167:E168)</f>
        <v>0</v>
      </c>
      <c r="F169" s="197">
        <f>SUM(F167:F168)</f>
        <v>0</v>
      </c>
      <c r="G169" s="254">
        <f t="shared" ref="G169:G181" si="3">F169-E169</f>
        <v>0</v>
      </c>
      <c r="H169" s="456"/>
    </row>
    <row r="170" spans="1:830" ht="18.75" x14ac:dyDescent="0.3">
      <c r="A170" s="183" t="s">
        <v>264</v>
      </c>
      <c r="B170" s="242"/>
      <c r="C170" s="242"/>
      <c r="D170" s="184"/>
      <c r="E170" s="196"/>
      <c r="F170" s="196"/>
      <c r="G170" s="254"/>
      <c r="H170" s="456"/>
    </row>
    <row r="171" spans="1:830" ht="18.75" x14ac:dyDescent="0.3">
      <c r="A171" s="229" t="s">
        <v>149</v>
      </c>
      <c r="B171" s="242"/>
      <c r="C171" s="242"/>
      <c r="D171" s="184"/>
      <c r="E171" s="196">
        <v>0</v>
      </c>
      <c r="F171" s="196">
        <v>0</v>
      </c>
      <c r="G171" s="254"/>
      <c r="H171" s="456"/>
    </row>
    <row r="172" spans="1:830" s="4" customFormat="1" ht="18.75" x14ac:dyDescent="0.3">
      <c r="A172" s="229" t="s">
        <v>149</v>
      </c>
      <c r="B172" s="242"/>
      <c r="C172" s="242"/>
      <c r="D172" s="184"/>
      <c r="E172" s="196">
        <v>0</v>
      </c>
      <c r="F172" s="196">
        <v>0</v>
      </c>
      <c r="G172" s="254"/>
      <c r="H172" s="456"/>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row>
    <row r="173" spans="1:830" s="157" customFormat="1" ht="18.75" x14ac:dyDescent="0.3">
      <c r="A173" s="184" t="s">
        <v>265</v>
      </c>
      <c r="B173" s="242"/>
      <c r="C173" s="242"/>
      <c r="D173" s="184"/>
      <c r="E173" s="197">
        <f>SUM(E171:E172)</f>
        <v>0</v>
      </c>
      <c r="F173" s="197">
        <f>SUM(F171:F172)</f>
        <v>0</v>
      </c>
      <c r="G173" s="254">
        <f t="shared" si="3"/>
        <v>0</v>
      </c>
      <c r="H173" s="456"/>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row>
    <row r="174" spans="1:830" ht="18.75" x14ac:dyDescent="0.3">
      <c r="A174" s="183" t="s">
        <v>266</v>
      </c>
      <c r="B174" s="242"/>
      <c r="C174" s="242"/>
      <c r="D174" s="184"/>
      <c r="E174" s="196"/>
      <c r="F174" s="196"/>
      <c r="G174" s="254"/>
      <c r="H174" s="456"/>
    </row>
    <row r="175" spans="1:830" ht="18.75" x14ac:dyDescent="0.3">
      <c r="A175" s="229" t="s">
        <v>149</v>
      </c>
      <c r="B175" s="242"/>
      <c r="C175" s="242"/>
      <c r="D175" s="184"/>
      <c r="E175" s="196">
        <v>0</v>
      </c>
      <c r="F175" s="196">
        <v>0</v>
      </c>
      <c r="G175" s="254"/>
      <c r="H175" s="456"/>
    </row>
    <row r="176" spans="1:830" ht="18.75" x14ac:dyDescent="0.3">
      <c r="A176" s="229" t="s">
        <v>149</v>
      </c>
      <c r="B176" s="242"/>
      <c r="C176" s="242"/>
      <c r="D176" s="184"/>
      <c r="E176" s="196">
        <v>0</v>
      </c>
      <c r="F176" s="196">
        <v>0</v>
      </c>
      <c r="G176" s="254"/>
      <c r="H176" s="456"/>
    </row>
    <row r="177" spans="1:830" s="1" customFormat="1" ht="18.75" x14ac:dyDescent="0.3">
      <c r="A177" s="184" t="s">
        <v>267</v>
      </c>
      <c r="B177" s="242"/>
      <c r="C177" s="242"/>
      <c r="D177" s="184"/>
      <c r="E177" s="197">
        <f>SUM(E175:E176)</f>
        <v>0</v>
      </c>
      <c r="F177" s="197">
        <f>SUM(F175:F176)</f>
        <v>0</v>
      </c>
      <c r="G177" s="254">
        <f t="shared" si="3"/>
        <v>0</v>
      </c>
      <c r="H177" s="456"/>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row>
    <row r="178" spans="1:830" s="157" customFormat="1" ht="18.75" x14ac:dyDescent="0.3">
      <c r="A178" s="183" t="s">
        <v>268</v>
      </c>
      <c r="B178" s="242"/>
      <c r="C178" s="242"/>
      <c r="D178" s="184"/>
      <c r="E178" s="196"/>
      <c r="F178" s="196"/>
      <c r="G178" s="254"/>
      <c r="H178" s="456"/>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row>
    <row r="179" spans="1:830" s="157" customFormat="1" ht="18.75" x14ac:dyDescent="0.3">
      <c r="A179" s="229" t="s">
        <v>149</v>
      </c>
      <c r="B179" s="242"/>
      <c r="C179" s="242"/>
      <c r="D179" s="184"/>
      <c r="E179" s="196">
        <v>0</v>
      </c>
      <c r="F179" s="196">
        <v>0</v>
      </c>
      <c r="G179" s="254"/>
      <c r="H179" s="456"/>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row>
    <row r="180" spans="1:830" ht="18.75" x14ac:dyDescent="0.3">
      <c r="A180" s="229" t="s">
        <v>149</v>
      </c>
      <c r="B180" s="242"/>
      <c r="C180" s="242"/>
      <c r="D180" s="184"/>
      <c r="E180" s="196">
        <v>0</v>
      </c>
      <c r="F180" s="196">
        <v>0</v>
      </c>
      <c r="G180" s="254"/>
      <c r="H180" s="456"/>
    </row>
    <row r="181" spans="1:830" ht="18.75" x14ac:dyDescent="0.3">
      <c r="A181" s="184" t="s">
        <v>269</v>
      </c>
      <c r="B181" s="242"/>
      <c r="C181" s="242"/>
      <c r="D181" s="184"/>
      <c r="E181" s="197">
        <f>SUM(E179:E180)</f>
        <v>0</v>
      </c>
      <c r="F181" s="197">
        <f>SUM(F179:F180)</f>
        <v>0</v>
      </c>
      <c r="G181" s="254">
        <f t="shared" si="3"/>
        <v>0</v>
      </c>
      <c r="H181" s="456"/>
    </row>
    <row r="182" spans="1:830" s="265" customFormat="1" ht="18.75" x14ac:dyDescent="0.3">
      <c r="A182" s="411" t="s">
        <v>270</v>
      </c>
      <c r="B182" s="251"/>
      <c r="C182" s="251"/>
      <c r="D182" s="451">
        <f>'Progress report 2020'!F182</f>
        <v>0</v>
      </c>
      <c r="E182" s="415">
        <f>E165+E169+E173+E177+E181</f>
        <v>0</v>
      </c>
      <c r="F182" s="415">
        <f>F165+F169+F173+F177+F181</f>
        <v>0</v>
      </c>
      <c r="G182" s="416">
        <f>D182+F182-E182</f>
        <v>0</v>
      </c>
      <c r="H182" s="411"/>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c r="BC182" s="252"/>
      <c r="BD182" s="252"/>
      <c r="BE182" s="252"/>
      <c r="BF182" s="252"/>
      <c r="BG182" s="252"/>
      <c r="BH182" s="252"/>
      <c r="BI182" s="252"/>
      <c r="BJ182" s="252"/>
      <c r="BK182" s="252"/>
      <c r="BL182" s="252"/>
      <c r="BM182" s="252"/>
      <c r="BN182" s="252"/>
      <c r="BO182" s="252"/>
      <c r="BP182" s="252"/>
      <c r="BQ182" s="252"/>
      <c r="BR182" s="252"/>
      <c r="BS182" s="252"/>
      <c r="BT182" s="252"/>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52"/>
      <c r="CP182" s="252"/>
      <c r="CQ182" s="252"/>
      <c r="CR182" s="252"/>
      <c r="CS182" s="252"/>
      <c r="CT182" s="252"/>
      <c r="CU182" s="252"/>
      <c r="CV182" s="252"/>
      <c r="CW182" s="252"/>
      <c r="CX182" s="252"/>
      <c r="CY182" s="252"/>
      <c r="CZ182" s="252"/>
      <c r="DA182" s="252"/>
      <c r="DB182" s="252"/>
      <c r="DC182" s="252"/>
      <c r="DD182" s="252"/>
      <c r="DE182" s="252"/>
      <c r="DF182" s="252"/>
      <c r="DG182" s="252"/>
      <c r="DH182" s="252"/>
      <c r="DI182" s="252"/>
      <c r="DJ182" s="252"/>
      <c r="DK182" s="252"/>
      <c r="DL182" s="252"/>
      <c r="DM182" s="252"/>
      <c r="DN182" s="252"/>
      <c r="DO182" s="252"/>
      <c r="DP182" s="252"/>
      <c r="DQ182" s="252"/>
      <c r="DR182" s="252"/>
      <c r="DS182" s="252"/>
      <c r="DT182" s="252"/>
      <c r="DU182" s="252"/>
      <c r="DV182" s="252"/>
      <c r="DW182" s="252"/>
      <c r="DX182" s="252"/>
      <c r="DY182" s="252"/>
      <c r="DZ182" s="252"/>
      <c r="EA182" s="252"/>
      <c r="EB182" s="252"/>
      <c r="EC182" s="252"/>
      <c r="ED182" s="252"/>
      <c r="EE182" s="252"/>
      <c r="EF182" s="252"/>
      <c r="EG182" s="252"/>
      <c r="EH182" s="252"/>
      <c r="EI182" s="252"/>
      <c r="EJ182" s="252"/>
      <c r="EK182" s="252"/>
      <c r="EL182" s="252"/>
      <c r="EM182" s="252"/>
      <c r="EN182" s="252"/>
      <c r="EO182" s="252"/>
      <c r="EP182" s="252"/>
      <c r="EQ182" s="252"/>
      <c r="ER182" s="252"/>
      <c r="ES182" s="252"/>
      <c r="ET182" s="252"/>
      <c r="EU182" s="252"/>
      <c r="EV182" s="252"/>
      <c r="EW182" s="252"/>
      <c r="EX182" s="252"/>
      <c r="EY182" s="252"/>
      <c r="EZ182" s="252"/>
      <c r="FA182" s="252"/>
      <c r="FB182" s="252"/>
      <c r="FC182" s="252"/>
      <c r="FD182" s="252"/>
      <c r="FE182" s="252"/>
      <c r="FF182" s="252"/>
      <c r="FG182" s="252"/>
      <c r="FH182" s="252"/>
      <c r="FI182" s="252"/>
      <c r="FJ182" s="252"/>
      <c r="FK182" s="252"/>
      <c r="FL182" s="252"/>
      <c r="FM182" s="252"/>
      <c r="FN182" s="252"/>
      <c r="FO182" s="252"/>
      <c r="FP182" s="252"/>
      <c r="FQ182" s="252"/>
      <c r="FR182" s="252"/>
      <c r="FS182" s="252"/>
      <c r="FT182" s="252"/>
      <c r="FU182" s="252"/>
      <c r="FV182" s="252"/>
      <c r="FW182" s="252"/>
      <c r="FX182" s="252"/>
      <c r="FY182" s="252"/>
      <c r="FZ182" s="252"/>
      <c r="GA182" s="252"/>
      <c r="GB182" s="252"/>
      <c r="GC182" s="252"/>
      <c r="GD182" s="252"/>
      <c r="GE182" s="252"/>
      <c r="GF182" s="252"/>
      <c r="GG182" s="252"/>
      <c r="GH182" s="252"/>
      <c r="GI182" s="252"/>
      <c r="GJ182" s="252"/>
      <c r="GK182" s="252"/>
      <c r="GL182" s="252"/>
      <c r="GM182" s="252"/>
      <c r="GN182" s="252"/>
      <c r="GO182" s="252"/>
      <c r="GP182" s="252"/>
      <c r="GQ182" s="252"/>
      <c r="GR182" s="252"/>
      <c r="GS182" s="252"/>
      <c r="GT182" s="252"/>
      <c r="GU182" s="252"/>
      <c r="GV182" s="252"/>
      <c r="GW182" s="252"/>
      <c r="GX182" s="252"/>
      <c r="GY182" s="252"/>
      <c r="GZ182" s="252"/>
      <c r="HA182" s="252"/>
      <c r="HB182" s="252"/>
      <c r="HC182" s="252"/>
      <c r="HD182" s="252"/>
      <c r="HE182" s="252"/>
      <c r="HF182" s="252"/>
      <c r="HG182" s="252"/>
      <c r="HH182" s="252"/>
      <c r="HI182" s="252"/>
      <c r="HJ182" s="252"/>
      <c r="HK182" s="252"/>
      <c r="HL182" s="252"/>
      <c r="HM182" s="252"/>
      <c r="HN182" s="252"/>
      <c r="HO182" s="252"/>
      <c r="HP182" s="252"/>
      <c r="HQ182" s="252"/>
      <c r="HR182" s="252"/>
      <c r="HS182" s="252"/>
      <c r="HT182" s="252"/>
      <c r="HU182" s="252"/>
      <c r="HV182" s="252"/>
      <c r="HW182" s="252"/>
      <c r="HX182" s="252"/>
      <c r="HY182" s="252"/>
      <c r="HZ182" s="252"/>
      <c r="IA182" s="252"/>
      <c r="IB182" s="252"/>
      <c r="IC182" s="252"/>
      <c r="ID182" s="252"/>
      <c r="IE182" s="252"/>
      <c r="IF182" s="252"/>
      <c r="IG182" s="252"/>
      <c r="IH182" s="252"/>
      <c r="II182" s="252"/>
      <c r="IJ182" s="252"/>
      <c r="IK182" s="252"/>
      <c r="IL182" s="252"/>
      <c r="IM182" s="252"/>
      <c r="IN182" s="252"/>
      <c r="IO182" s="252"/>
      <c r="IP182" s="252"/>
      <c r="IQ182" s="252"/>
      <c r="IR182" s="252"/>
      <c r="IS182" s="252"/>
      <c r="IT182" s="252"/>
      <c r="IU182" s="252"/>
      <c r="IV182" s="252"/>
      <c r="IW182" s="252"/>
      <c r="IX182" s="252"/>
      <c r="IY182" s="252"/>
      <c r="IZ182" s="252"/>
      <c r="JA182" s="252"/>
      <c r="JB182" s="252"/>
      <c r="JC182" s="252"/>
      <c r="JD182" s="252"/>
      <c r="JE182" s="252"/>
      <c r="JF182" s="252"/>
      <c r="JG182" s="252"/>
      <c r="JH182" s="252"/>
      <c r="JI182" s="252"/>
      <c r="JJ182" s="252"/>
      <c r="JK182" s="252"/>
      <c r="JL182" s="252"/>
      <c r="JM182" s="252"/>
      <c r="JN182" s="252"/>
      <c r="JO182" s="252"/>
      <c r="JP182" s="252"/>
      <c r="JQ182" s="252"/>
      <c r="JR182" s="252"/>
      <c r="JS182" s="252"/>
      <c r="JT182" s="252"/>
      <c r="JU182" s="252"/>
      <c r="JV182" s="252"/>
      <c r="JW182" s="252"/>
      <c r="JX182" s="252"/>
      <c r="JY182" s="252"/>
      <c r="JZ182" s="252"/>
      <c r="KA182" s="252"/>
      <c r="KB182" s="252"/>
      <c r="KC182" s="252"/>
      <c r="KD182" s="252"/>
      <c r="KE182" s="252"/>
      <c r="KF182" s="252"/>
      <c r="KG182" s="252"/>
      <c r="KH182" s="252"/>
      <c r="KI182" s="252"/>
      <c r="KJ182" s="252"/>
      <c r="KK182" s="252"/>
      <c r="KL182" s="252"/>
      <c r="KM182" s="252"/>
      <c r="KN182" s="252"/>
      <c r="KO182" s="252"/>
      <c r="KP182" s="252"/>
      <c r="KQ182" s="252"/>
      <c r="KR182" s="252"/>
      <c r="KS182" s="252"/>
      <c r="KT182" s="252"/>
      <c r="KU182" s="252"/>
      <c r="KV182" s="252"/>
      <c r="KW182" s="252"/>
      <c r="KX182" s="252"/>
      <c r="KY182" s="252"/>
      <c r="KZ182" s="252"/>
      <c r="LA182" s="252"/>
      <c r="LB182" s="252"/>
      <c r="LC182" s="252"/>
      <c r="LD182" s="252"/>
      <c r="LE182" s="252"/>
      <c r="LF182" s="252"/>
      <c r="LG182" s="252"/>
      <c r="LH182" s="252"/>
      <c r="LI182" s="252"/>
      <c r="LJ182" s="252"/>
      <c r="LK182" s="252"/>
      <c r="LL182" s="252"/>
      <c r="LM182" s="252"/>
      <c r="LN182" s="252"/>
      <c r="LO182" s="252"/>
      <c r="LP182" s="252"/>
      <c r="LQ182" s="252"/>
      <c r="LR182" s="252"/>
      <c r="LS182" s="252"/>
      <c r="LT182" s="252"/>
      <c r="LU182" s="252"/>
      <c r="LV182" s="252"/>
      <c r="LW182" s="252"/>
      <c r="LX182" s="252"/>
      <c r="LY182" s="252"/>
      <c r="LZ182" s="252"/>
      <c r="MA182" s="252"/>
      <c r="MB182" s="252"/>
      <c r="MC182" s="252"/>
      <c r="MD182" s="252"/>
      <c r="ME182" s="252"/>
      <c r="MF182" s="252"/>
      <c r="MG182" s="252"/>
      <c r="MH182" s="252"/>
      <c r="MI182" s="252"/>
      <c r="MJ182" s="252"/>
      <c r="MK182" s="252"/>
      <c r="ML182" s="252"/>
      <c r="MM182" s="252"/>
      <c r="MN182" s="252"/>
      <c r="MO182" s="252"/>
      <c r="MP182" s="252"/>
      <c r="MQ182" s="252"/>
      <c r="MR182" s="252"/>
      <c r="MS182" s="252"/>
      <c r="MT182" s="252"/>
      <c r="MU182" s="252"/>
      <c r="MV182" s="252"/>
      <c r="MW182" s="252"/>
      <c r="MX182" s="252"/>
      <c r="MY182" s="252"/>
      <c r="MZ182" s="252"/>
      <c r="NA182" s="252"/>
      <c r="NB182" s="252"/>
      <c r="NC182" s="252"/>
      <c r="ND182" s="252"/>
      <c r="NE182" s="252"/>
      <c r="NF182" s="252"/>
      <c r="NG182" s="252"/>
      <c r="NH182" s="252"/>
      <c r="NI182" s="252"/>
      <c r="NJ182" s="252"/>
      <c r="NK182" s="252"/>
      <c r="NL182" s="252"/>
      <c r="NM182" s="252"/>
      <c r="NN182" s="252"/>
      <c r="NO182" s="252"/>
      <c r="NP182" s="252"/>
      <c r="NQ182" s="252"/>
      <c r="NR182" s="252"/>
      <c r="NS182" s="252"/>
      <c r="NT182" s="252"/>
      <c r="NU182" s="252"/>
      <c r="NV182" s="252"/>
      <c r="NW182" s="252"/>
      <c r="NX182" s="252"/>
      <c r="NY182" s="252"/>
      <c r="NZ182" s="252"/>
      <c r="OA182" s="252"/>
      <c r="OB182" s="252"/>
      <c r="OC182" s="252"/>
      <c r="OD182" s="252"/>
      <c r="OE182" s="252"/>
      <c r="OF182" s="252"/>
      <c r="OG182" s="252"/>
      <c r="OH182" s="252"/>
      <c r="OI182" s="252"/>
      <c r="OJ182" s="252"/>
      <c r="OK182" s="252"/>
      <c r="OL182" s="252"/>
      <c r="OM182" s="252"/>
      <c r="ON182" s="252"/>
      <c r="OO182" s="252"/>
      <c r="OP182" s="252"/>
      <c r="OQ182" s="252"/>
      <c r="OR182" s="252"/>
      <c r="OS182" s="252"/>
      <c r="OT182" s="252"/>
      <c r="OU182" s="252"/>
      <c r="OV182" s="252"/>
      <c r="OW182" s="252"/>
      <c r="OX182" s="252"/>
      <c r="OY182" s="252"/>
      <c r="OZ182" s="252"/>
      <c r="PA182" s="252"/>
      <c r="PB182" s="252"/>
      <c r="PC182" s="252"/>
      <c r="PD182" s="252"/>
      <c r="PE182" s="252"/>
      <c r="PF182" s="252"/>
      <c r="PG182" s="252"/>
      <c r="PH182" s="252"/>
      <c r="PI182" s="252"/>
      <c r="PJ182" s="252"/>
      <c r="PK182" s="252"/>
      <c r="PL182" s="252"/>
      <c r="PM182" s="252"/>
      <c r="PN182" s="252"/>
      <c r="PO182" s="252"/>
      <c r="PP182" s="252"/>
      <c r="PQ182" s="252"/>
      <c r="PR182" s="252"/>
      <c r="PS182" s="252"/>
      <c r="PT182" s="252"/>
      <c r="PU182" s="252"/>
      <c r="PV182" s="252"/>
      <c r="PW182" s="252"/>
      <c r="PX182" s="252"/>
      <c r="PY182" s="252"/>
      <c r="PZ182" s="252"/>
      <c r="QA182" s="252"/>
      <c r="QB182" s="252"/>
      <c r="QC182" s="252"/>
      <c r="QD182" s="252"/>
      <c r="QE182" s="252"/>
      <c r="QF182" s="252"/>
      <c r="QG182" s="252"/>
      <c r="QH182" s="252"/>
      <c r="QI182" s="252"/>
      <c r="QJ182" s="252"/>
      <c r="QK182" s="252"/>
      <c r="QL182" s="252"/>
      <c r="QM182" s="252"/>
      <c r="QN182" s="252"/>
      <c r="QO182" s="252"/>
      <c r="QP182" s="252"/>
      <c r="QQ182" s="252"/>
      <c r="QR182" s="252"/>
      <c r="QS182" s="252"/>
      <c r="QT182" s="252"/>
      <c r="QU182" s="252"/>
      <c r="QV182" s="252"/>
      <c r="QW182" s="252"/>
      <c r="QX182" s="252"/>
      <c r="QY182" s="252"/>
      <c r="QZ182" s="252"/>
      <c r="RA182" s="252"/>
      <c r="RB182" s="252"/>
      <c r="RC182" s="252"/>
      <c r="RD182" s="252"/>
      <c r="RE182" s="252"/>
      <c r="RF182" s="252"/>
      <c r="RG182" s="252"/>
      <c r="RH182" s="252"/>
      <c r="RI182" s="252"/>
      <c r="RJ182" s="252"/>
      <c r="RK182" s="252"/>
      <c r="RL182" s="252"/>
      <c r="RM182" s="252"/>
      <c r="RN182" s="252"/>
      <c r="RO182" s="252"/>
      <c r="RP182" s="252"/>
      <c r="RQ182" s="252"/>
      <c r="RR182" s="252"/>
      <c r="RS182" s="252"/>
      <c r="RT182" s="252"/>
      <c r="RU182" s="252"/>
      <c r="RV182" s="252"/>
      <c r="RW182" s="252"/>
      <c r="RX182" s="252"/>
      <c r="RY182" s="252"/>
      <c r="RZ182" s="252"/>
      <c r="SA182" s="252"/>
      <c r="SB182" s="252"/>
      <c r="SC182" s="252"/>
      <c r="SD182" s="252"/>
      <c r="SE182" s="252"/>
      <c r="SF182" s="252"/>
      <c r="SG182" s="252"/>
      <c r="SH182" s="252"/>
      <c r="SI182" s="252"/>
      <c r="SJ182" s="252"/>
      <c r="SK182" s="252"/>
      <c r="SL182" s="252"/>
      <c r="SM182" s="252"/>
      <c r="SN182" s="252"/>
      <c r="SO182" s="252"/>
      <c r="SP182" s="252"/>
      <c r="SQ182" s="252"/>
      <c r="SR182" s="252"/>
      <c r="SS182" s="252"/>
      <c r="ST182" s="252"/>
      <c r="SU182" s="252"/>
      <c r="SV182" s="252"/>
      <c r="SW182" s="252"/>
      <c r="SX182" s="252"/>
      <c r="SY182" s="252"/>
      <c r="SZ182" s="252"/>
      <c r="TA182" s="252"/>
      <c r="TB182" s="252"/>
      <c r="TC182" s="252"/>
      <c r="TD182" s="252"/>
      <c r="TE182" s="252"/>
      <c r="TF182" s="252"/>
      <c r="TG182" s="252"/>
      <c r="TH182" s="252"/>
      <c r="TI182" s="252"/>
      <c r="TJ182" s="252"/>
      <c r="TK182" s="252"/>
      <c r="TL182" s="252"/>
      <c r="TM182" s="252"/>
      <c r="TN182" s="252"/>
      <c r="TO182" s="252"/>
      <c r="TP182" s="252"/>
      <c r="TQ182" s="252"/>
      <c r="TR182" s="252"/>
      <c r="TS182" s="252"/>
      <c r="TT182" s="252"/>
      <c r="TU182" s="252"/>
      <c r="TV182" s="252"/>
      <c r="TW182" s="252"/>
      <c r="TX182" s="252"/>
      <c r="TY182" s="252"/>
      <c r="TZ182" s="252"/>
      <c r="UA182" s="252"/>
      <c r="UB182" s="252"/>
      <c r="UC182" s="252"/>
      <c r="UD182" s="252"/>
      <c r="UE182" s="252"/>
      <c r="UF182" s="252"/>
      <c r="UG182" s="252"/>
      <c r="UH182" s="252"/>
      <c r="UI182" s="252"/>
      <c r="UJ182" s="252"/>
      <c r="UK182" s="252"/>
      <c r="UL182" s="252"/>
      <c r="UM182" s="252"/>
      <c r="UN182" s="252"/>
      <c r="UO182" s="252"/>
      <c r="UP182" s="252"/>
      <c r="UQ182" s="252"/>
      <c r="UR182" s="252"/>
      <c r="US182" s="252"/>
      <c r="UT182" s="252"/>
      <c r="UU182" s="252"/>
      <c r="UV182" s="252"/>
      <c r="UW182" s="252"/>
      <c r="UX182" s="252"/>
      <c r="UY182" s="252"/>
      <c r="UZ182" s="252"/>
      <c r="VA182" s="252"/>
      <c r="VB182" s="252"/>
      <c r="VC182" s="252"/>
      <c r="VD182" s="252"/>
      <c r="VE182" s="252"/>
      <c r="VF182" s="252"/>
      <c r="VG182" s="252"/>
      <c r="VH182" s="252"/>
      <c r="VI182" s="252"/>
      <c r="VJ182" s="252"/>
      <c r="VK182" s="252"/>
      <c r="VL182" s="252"/>
      <c r="VM182" s="252"/>
      <c r="VN182" s="252"/>
      <c r="VO182" s="252"/>
      <c r="VP182" s="252"/>
      <c r="VQ182" s="252"/>
      <c r="VR182" s="252"/>
      <c r="VS182" s="252"/>
      <c r="VT182" s="252"/>
      <c r="VU182" s="252"/>
      <c r="VV182" s="252"/>
      <c r="VW182" s="252"/>
      <c r="VX182" s="252"/>
      <c r="VY182" s="252"/>
      <c r="VZ182" s="252"/>
      <c r="WA182" s="252"/>
      <c r="WB182" s="252"/>
      <c r="WC182" s="252"/>
      <c r="WD182" s="252"/>
      <c r="WE182" s="252"/>
      <c r="WF182" s="252"/>
      <c r="WG182" s="252"/>
      <c r="WH182" s="252"/>
      <c r="WI182" s="252"/>
      <c r="WJ182" s="252"/>
      <c r="WK182" s="252"/>
      <c r="WL182" s="252"/>
      <c r="WM182" s="252"/>
      <c r="WN182" s="252"/>
      <c r="WO182" s="252"/>
      <c r="WP182" s="252"/>
      <c r="WQ182" s="252"/>
      <c r="WR182" s="252"/>
      <c r="WS182" s="252"/>
      <c r="WT182" s="252"/>
      <c r="WU182" s="252"/>
      <c r="WV182" s="252"/>
      <c r="WW182" s="252"/>
      <c r="WX182" s="252"/>
      <c r="WY182" s="252"/>
      <c r="WZ182" s="252"/>
      <c r="XA182" s="252"/>
      <c r="XB182" s="252"/>
      <c r="XC182" s="252"/>
      <c r="XD182" s="252"/>
      <c r="XE182" s="252"/>
      <c r="XF182" s="252"/>
      <c r="XG182" s="252"/>
      <c r="XH182" s="252"/>
      <c r="XI182" s="252"/>
      <c r="XJ182" s="252"/>
      <c r="XK182" s="252"/>
      <c r="XL182" s="252"/>
      <c r="XM182" s="252"/>
      <c r="XN182" s="252"/>
      <c r="XO182" s="252"/>
      <c r="XP182" s="252"/>
      <c r="XQ182" s="252"/>
      <c r="XR182" s="252"/>
      <c r="XS182" s="252"/>
      <c r="XT182" s="252"/>
      <c r="XU182" s="252"/>
      <c r="XV182" s="252"/>
      <c r="XW182" s="252"/>
      <c r="XX182" s="252"/>
      <c r="XY182" s="252"/>
      <c r="XZ182" s="252"/>
      <c r="YA182" s="252"/>
      <c r="YB182" s="252"/>
      <c r="YC182" s="252"/>
      <c r="YD182" s="252"/>
      <c r="YE182" s="252"/>
      <c r="YF182" s="252"/>
      <c r="YG182" s="252"/>
      <c r="YH182" s="252"/>
      <c r="YI182" s="252"/>
      <c r="YJ182" s="252"/>
      <c r="YK182" s="252"/>
      <c r="YL182" s="252"/>
      <c r="YM182" s="252"/>
      <c r="YN182" s="252"/>
      <c r="YO182" s="252"/>
      <c r="YP182" s="252"/>
      <c r="YQ182" s="252"/>
      <c r="YR182" s="252"/>
      <c r="YS182" s="252"/>
      <c r="YT182" s="252"/>
      <c r="YU182" s="252"/>
      <c r="YV182" s="252"/>
      <c r="YW182" s="252"/>
      <c r="YX182" s="252"/>
      <c r="YY182" s="252"/>
      <c r="YZ182" s="252"/>
      <c r="ZA182" s="252"/>
      <c r="ZB182" s="252"/>
      <c r="ZC182" s="252"/>
      <c r="ZD182" s="252"/>
      <c r="ZE182" s="252"/>
      <c r="ZF182" s="252"/>
      <c r="ZG182" s="252"/>
      <c r="ZH182" s="252"/>
      <c r="ZI182" s="252"/>
      <c r="ZJ182" s="252"/>
      <c r="ZK182" s="252"/>
      <c r="ZL182" s="252"/>
      <c r="ZM182" s="252"/>
      <c r="ZN182" s="252"/>
      <c r="ZO182" s="252"/>
      <c r="ZP182" s="252"/>
      <c r="ZQ182" s="252"/>
      <c r="ZR182" s="252"/>
      <c r="ZS182" s="252"/>
      <c r="ZT182" s="252"/>
      <c r="ZU182" s="252"/>
      <c r="ZV182" s="252"/>
      <c r="ZW182" s="252"/>
      <c r="ZX182" s="252"/>
      <c r="ZY182" s="252"/>
      <c r="ZZ182" s="252"/>
      <c r="AAA182" s="252"/>
      <c r="AAB182" s="252"/>
      <c r="AAC182" s="252"/>
      <c r="AAD182" s="252"/>
      <c r="AAE182" s="252"/>
      <c r="AAF182" s="252"/>
      <c r="AAG182" s="252"/>
      <c r="AAH182" s="252"/>
      <c r="AAI182" s="252"/>
      <c r="AAJ182" s="252"/>
      <c r="AAK182" s="252"/>
      <c r="AAL182" s="252"/>
      <c r="AAM182" s="252"/>
      <c r="AAN182" s="252"/>
      <c r="AAO182" s="252"/>
      <c r="AAP182" s="252"/>
      <c r="AAQ182" s="252"/>
      <c r="AAR182" s="252"/>
      <c r="AAS182" s="252"/>
      <c r="AAT182" s="252"/>
      <c r="AAU182" s="252"/>
      <c r="AAV182" s="252"/>
      <c r="AAW182" s="252"/>
      <c r="AAX182" s="252"/>
      <c r="AAY182" s="252"/>
      <c r="AAZ182" s="252"/>
      <c r="ABA182" s="252"/>
      <c r="ABB182" s="252"/>
      <c r="ABC182" s="252"/>
      <c r="ABD182" s="252"/>
      <c r="ABE182" s="252"/>
      <c r="ABF182" s="252"/>
      <c r="ABG182" s="252"/>
      <c r="ABH182" s="252"/>
      <c r="ABI182" s="252"/>
      <c r="ABJ182" s="252"/>
      <c r="ABK182" s="252"/>
      <c r="ABL182" s="252"/>
      <c r="ABM182" s="252"/>
      <c r="ABN182" s="252"/>
      <c r="ABO182" s="252"/>
      <c r="ABP182" s="252"/>
      <c r="ABQ182" s="252"/>
      <c r="ABR182" s="252"/>
      <c r="ABS182" s="252"/>
      <c r="ABT182" s="252"/>
      <c r="ABU182" s="252"/>
      <c r="ABV182" s="252"/>
      <c r="ABW182" s="252"/>
      <c r="ABX182" s="252"/>
      <c r="ABY182" s="252"/>
      <c r="ABZ182" s="252"/>
      <c r="ACA182" s="252"/>
      <c r="ACB182" s="252"/>
      <c r="ACC182" s="252"/>
      <c r="ACD182" s="252"/>
      <c r="ACE182" s="252"/>
      <c r="ACF182" s="252"/>
      <c r="ACG182" s="252"/>
      <c r="ACH182" s="252"/>
      <c r="ACI182" s="252"/>
      <c r="ACJ182" s="252"/>
      <c r="ACK182" s="252"/>
      <c r="ACL182" s="252"/>
      <c r="ACM182" s="252"/>
      <c r="ACN182" s="252"/>
      <c r="ACO182" s="252"/>
      <c r="ACP182" s="252"/>
      <c r="ACQ182" s="252"/>
      <c r="ACR182" s="252"/>
      <c r="ACS182" s="252"/>
      <c r="ACT182" s="252"/>
      <c r="ACU182" s="252"/>
      <c r="ACV182" s="252"/>
      <c r="ACW182" s="252"/>
      <c r="ACX182" s="252"/>
      <c r="ACY182" s="252"/>
      <c r="ACZ182" s="252"/>
      <c r="ADA182" s="252"/>
      <c r="ADB182" s="252"/>
      <c r="ADC182" s="252"/>
      <c r="ADD182" s="252"/>
      <c r="ADE182" s="252"/>
      <c r="ADF182" s="252"/>
      <c r="ADG182" s="252"/>
      <c r="ADH182" s="252"/>
      <c r="ADI182" s="252"/>
      <c r="ADJ182" s="252"/>
      <c r="ADK182" s="252"/>
      <c r="ADL182" s="252"/>
      <c r="ADM182" s="252"/>
      <c r="ADN182" s="252"/>
      <c r="ADO182" s="252"/>
      <c r="ADP182" s="252"/>
      <c r="ADQ182" s="252"/>
      <c r="ADR182" s="252"/>
      <c r="ADS182" s="252"/>
      <c r="ADT182" s="252"/>
      <c r="ADU182" s="252"/>
      <c r="ADV182" s="252"/>
      <c r="ADW182" s="252"/>
      <c r="ADX182" s="252"/>
      <c r="ADY182" s="252"/>
      <c r="ADZ182" s="252"/>
      <c r="AEA182" s="252"/>
      <c r="AEB182" s="252"/>
      <c r="AEC182" s="252"/>
      <c r="AED182" s="252"/>
      <c r="AEE182" s="252"/>
      <c r="AEF182" s="252"/>
      <c r="AEG182" s="252"/>
      <c r="AEH182" s="252"/>
      <c r="AEI182" s="252"/>
      <c r="AEJ182" s="252"/>
      <c r="AEK182" s="252"/>
      <c r="AEL182" s="252"/>
      <c r="AEM182" s="252"/>
      <c r="AEN182" s="252"/>
      <c r="AEO182" s="252"/>
      <c r="AEP182" s="252"/>
      <c r="AEQ182" s="252"/>
      <c r="AER182" s="252"/>
      <c r="AES182" s="252"/>
      <c r="AET182" s="252"/>
      <c r="AEU182" s="252"/>
      <c r="AEV182" s="252"/>
      <c r="AEW182" s="252"/>
      <c r="AEX182" s="252"/>
    </row>
    <row r="183" spans="1:830" s="161" customFormat="1" ht="21" x14ac:dyDescent="0.35">
      <c r="A183" s="435" t="s">
        <v>271</v>
      </c>
      <c r="B183" s="242"/>
      <c r="C183" s="242"/>
      <c r="D183" s="184"/>
      <c r="E183" s="226"/>
      <c r="F183" s="226"/>
      <c r="G183" s="438"/>
      <c r="H183" s="456"/>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row>
    <row r="184" spans="1:830" s="157" customFormat="1" ht="18.75" x14ac:dyDescent="0.3">
      <c r="A184" s="183" t="s">
        <v>272</v>
      </c>
      <c r="B184" s="229"/>
      <c r="C184" s="229"/>
      <c r="D184" s="266"/>
      <c r="E184" s="196"/>
      <c r="F184" s="196"/>
      <c r="G184" s="253"/>
      <c r="H184" s="380"/>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row>
    <row r="185" spans="1:830" s="157" customFormat="1" ht="18.75" x14ac:dyDescent="0.3">
      <c r="A185" s="229" t="s">
        <v>150</v>
      </c>
      <c r="B185" s="229" t="s">
        <v>95</v>
      </c>
      <c r="C185" s="229"/>
      <c r="D185" s="266"/>
      <c r="E185" s="196">
        <v>0</v>
      </c>
      <c r="F185" s="196">
        <v>0</v>
      </c>
      <c r="G185" s="253"/>
      <c r="H185" s="380"/>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row>
    <row r="186" spans="1:830" ht="18.75" x14ac:dyDescent="0.3">
      <c r="A186" s="229" t="s">
        <v>150</v>
      </c>
      <c r="B186" s="229" t="s">
        <v>95</v>
      </c>
      <c r="C186" s="229"/>
      <c r="D186" s="266"/>
      <c r="E186" s="196">
        <v>0</v>
      </c>
      <c r="F186" s="196">
        <v>0</v>
      </c>
      <c r="G186" s="253"/>
      <c r="H186" s="380"/>
    </row>
    <row r="187" spans="1:830" ht="18.75" x14ac:dyDescent="0.3">
      <c r="A187" s="184" t="s">
        <v>273</v>
      </c>
      <c r="B187" s="229"/>
      <c r="C187" s="229"/>
      <c r="D187" s="266"/>
      <c r="E187" s="197">
        <f>SUM(E185:E186)</f>
        <v>0</v>
      </c>
      <c r="F187" s="197">
        <f>SUM(F185:F186)</f>
        <v>0</v>
      </c>
      <c r="G187" s="254">
        <f>F187-E187</f>
        <v>0</v>
      </c>
      <c r="H187" s="380"/>
    </row>
    <row r="188" spans="1:830" s="155" customFormat="1" ht="18.75" x14ac:dyDescent="0.3">
      <c r="A188" s="183" t="s">
        <v>274</v>
      </c>
      <c r="B188" s="229"/>
      <c r="C188" s="229"/>
      <c r="D188" s="266"/>
      <c r="E188" s="197"/>
      <c r="F188" s="197"/>
      <c r="G188" s="254"/>
      <c r="H188" s="380"/>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row>
    <row r="189" spans="1:830" s="155" customFormat="1" ht="18.75" x14ac:dyDescent="0.3">
      <c r="A189" s="229" t="s">
        <v>150</v>
      </c>
      <c r="B189" s="229" t="s">
        <v>95</v>
      </c>
      <c r="C189" s="229"/>
      <c r="D189" s="266"/>
      <c r="E189" s="196">
        <v>0</v>
      </c>
      <c r="F189" s="196">
        <v>0</v>
      </c>
      <c r="G189" s="254"/>
      <c r="H189" s="380"/>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row>
    <row r="190" spans="1:830" ht="18.75" x14ac:dyDescent="0.3">
      <c r="A190" s="229" t="s">
        <v>150</v>
      </c>
      <c r="B190" s="229" t="s">
        <v>95</v>
      </c>
      <c r="C190" s="229"/>
      <c r="D190" s="266"/>
      <c r="E190" s="196">
        <v>0</v>
      </c>
      <c r="F190" s="196">
        <v>0</v>
      </c>
      <c r="G190" s="254"/>
      <c r="H190" s="380"/>
    </row>
    <row r="191" spans="1:830" ht="18.75" x14ac:dyDescent="0.3">
      <c r="A191" s="184" t="s">
        <v>275</v>
      </c>
      <c r="B191" s="229"/>
      <c r="C191" s="229"/>
      <c r="D191" s="266"/>
      <c r="E191" s="197">
        <f>SUM(E189:E190)</f>
        <v>0</v>
      </c>
      <c r="F191" s="197">
        <f>SUM(F189:F190)</f>
        <v>0</v>
      </c>
      <c r="G191" s="254">
        <f t="shared" ref="G191:G203" si="4">F191-E191</f>
        <v>0</v>
      </c>
      <c r="H191" s="380"/>
    </row>
    <row r="192" spans="1:830" s="155" customFormat="1" ht="18.75" x14ac:dyDescent="0.3">
      <c r="A192" s="183" t="s">
        <v>276</v>
      </c>
      <c r="B192" s="229"/>
      <c r="C192" s="229"/>
      <c r="D192" s="266"/>
      <c r="E192" s="197"/>
      <c r="F192" s="197"/>
      <c r="G192" s="254"/>
      <c r="H192" s="380"/>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row>
    <row r="193" spans="1:830" s="155" customFormat="1" ht="18.75" x14ac:dyDescent="0.3">
      <c r="A193" s="229" t="s">
        <v>150</v>
      </c>
      <c r="B193" s="229" t="s">
        <v>95</v>
      </c>
      <c r="C193" s="229"/>
      <c r="D193" s="266"/>
      <c r="E193" s="196">
        <v>0</v>
      </c>
      <c r="F193" s="196">
        <v>0</v>
      </c>
      <c r="G193" s="254"/>
      <c r="H193" s="380"/>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row>
    <row r="194" spans="1:830" ht="18.75" x14ac:dyDescent="0.3">
      <c r="A194" s="229" t="s">
        <v>150</v>
      </c>
      <c r="B194" s="229" t="s">
        <v>95</v>
      </c>
      <c r="C194" s="229"/>
      <c r="D194" s="266"/>
      <c r="E194" s="196">
        <v>0</v>
      </c>
      <c r="F194" s="196">
        <v>0</v>
      </c>
      <c r="G194" s="254"/>
      <c r="H194" s="380"/>
    </row>
    <row r="195" spans="1:830" ht="18.75" x14ac:dyDescent="0.3">
      <c r="A195" s="184" t="s">
        <v>277</v>
      </c>
      <c r="B195" s="229"/>
      <c r="C195" s="229"/>
      <c r="D195" s="266"/>
      <c r="E195" s="197">
        <f>SUM(E193:E194)</f>
        <v>0</v>
      </c>
      <c r="F195" s="197">
        <f>SUM(F193:F194)</f>
        <v>0</v>
      </c>
      <c r="G195" s="254">
        <f t="shared" si="4"/>
        <v>0</v>
      </c>
      <c r="H195" s="380"/>
    </row>
    <row r="196" spans="1:830" s="155" customFormat="1" ht="18.75" x14ac:dyDescent="0.3">
      <c r="A196" s="183" t="s">
        <v>278</v>
      </c>
      <c r="B196" s="229"/>
      <c r="C196" s="229"/>
      <c r="D196" s="266"/>
      <c r="E196" s="197"/>
      <c r="F196" s="197"/>
      <c r="G196" s="254"/>
      <c r="H196" s="380"/>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row>
    <row r="197" spans="1:830" s="155" customFormat="1" ht="18.75" x14ac:dyDescent="0.3">
      <c r="A197" s="229" t="s">
        <v>150</v>
      </c>
      <c r="B197" s="229" t="s">
        <v>95</v>
      </c>
      <c r="C197" s="229"/>
      <c r="D197" s="266"/>
      <c r="E197" s="196">
        <v>0</v>
      </c>
      <c r="F197" s="196">
        <v>0</v>
      </c>
      <c r="G197" s="254"/>
      <c r="H197" s="380"/>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row>
    <row r="198" spans="1:830" ht="18.75" x14ac:dyDescent="0.3">
      <c r="A198" s="229" t="s">
        <v>150</v>
      </c>
      <c r="B198" s="229" t="s">
        <v>95</v>
      </c>
      <c r="C198" s="229"/>
      <c r="D198" s="266"/>
      <c r="E198" s="196">
        <v>0</v>
      </c>
      <c r="F198" s="196">
        <v>0</v>
      </c>
      <c r="G198" s="254"/>
      <c r="H198" s="380"/>
    </row>
    <row r="199" spans="1:830" ht="18.75" x14ac:dyDescent="0.3">
      <c r="A199" s="184" t="s">
        <v>279</v>
      </c>
      <c r="B199" s="229"/>
      <c r="C199" s="229"/>
      <c r="D199" s="266"/>
      <c r="E199" s="197">
        <f>SUM(E197:E198)</f>
        <v>0</v>
      </c>
      <c r="F199" s="197">
        <f>SUM(F197:F198)</f>
        <v>0</v>
      </c>
      <c r="G199" s="254">
        <f t="shared" si="4"/>
        <v>0</v>
      </c>
      <c r="H199" s="380"/>
    </row>
    <row r="200" spans="1:830" s="155" customFormat="1" ht="18.75" x14ac:dyDescent="0.3">
      <c r="A200" s="183" t="s">
        <v>280</v>
      </c>
      <c r="B200" s="229"/>
      <c r="C200" s="229"/>
      <c r="D200" s="266"/>
      <c r="E200" s="197"/>
      <c r="F200" s="197"/>
      <c r="G200" s="254"/>
      <c r="H200" s="38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row>
    <row r="201" spans="1:830" s="155" customFormat="1" ht="18.75" x14ac:dyDescent="0.3">
      <c r="A201" s="229" t="s">
        <v>150</v>
      </c>
      <c r="B201" s="229" t="s">
        <v>95</v>
      </c>
      <c r="C201" s="229"/>
      <c r="D201" s="266"/>
      <c r="E201" s="196">
        <v>0</v>
      </c>
      <c r="F201" s="196">
        <v>0</v>
      </c>
      <c r="G201" s="254"/>
      <c r="H201" s="380"/>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row>
    <row r="202" spans="1:830" ht="18.75" x14ac:dyDescent="0.3">
      <c r="A202" s="229" t="s">
        <v>150</v>
      </c>
      <c r="B202" s="229" t="s">
        <v>95</v>
      </c>
      <c r="C202" s="229"/>
      <c r="D202" s="266"/>
      <c r="E202" s="196">
        <v>0</v>
      </c>
      <c r="F202" s="196">
        <v>0</v>
      </c>
      <c r="G202" s="254"/>
      <c r="H202" s="380"/>
    </row>
    <row r="203" spans="1:830" s="2" customFormat="1" ht="18.75" x14ac:dyDescent="0.3">
      <c r="A203" s="184" t="s">
        <v>281</v>
      </c>
      <c r="B203" s="229"/>
      <c r="C203" s="229"/>
      <c r="D203" s="266"/>
      <c r="E203" s="197">
        <f>SUM(E201:E202)</f>
        <v>0</v>
      </c>
      <c r="F203" s="197">
        <f>SUM(F201:F202)</f>
        <v>0</v>
      </c>
      <c r="G203" s="254">
        <f t="shared" si="4"/>
        <v>0</v>
      </c>
      <c r="H203" s="380"/>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row>
    <row r="204" spans="1:830" s="265" customFormat="1" ht="18.75" x14ac:dyDescent="0.3">
      <c r="A204" s="411" t="s">
        <v>151</v>
      </c>
      <c r="B204" s="251"/>
      <c r="C204" s="251"/>
      <c r="D204" s="451">
        <f>'Progress report 2020'!F204</f>
        <v>0</v>
      </c>
      <c r="E204" s="415">
        <f>E187+E191+E195+E199+E203</f>
        <v>0</v>
      </c>
      <c r="F204" s="415">
        <f>F187+F191+F195+F199+F203</f>
        <v>0</v>
      </c>
      <c r="G204" s="416">
        <f>D204+F204-E204</f>
        <v>0</v>
      </c>
      <c r="H204" s="411"/>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c r="DM204" s="252"/>
      <c r="DN204" s="252"/>
      <c r="DO204" s="252"/>
      <c r="DP204" s="252"/>
      <c r="DQ204" s="252"/>
      <c r="DR204" s="252"/>
      <c r="DS204" s="252"/>
      <c r="DT204" s="252"/>
      <c r="DU204" s="252"/>
      <c r="DV204" s="252"/>
      <c r="DW204" s="252"/>
      <c r="DX204" s="252"/>
      <c r="DY204" s="252"/>
      <c r="DZ204" s="252"/>
      <c r="EA204" s="252"/>
      <c r="EB204" s="252"/>
      <c r="EC204" s="252"/>
      <c r="ED204" s="252"/>
      <c r="EE204" s="252"/>
      <c r="EF204" s="252"/>
      <c r="EG204" s="252"/>
      <c r="EH204" s="252"/>
      <c r="EI204" s="252"/>
      <c r="EJ204" s="252"/>
      <c r="EK204" s="252"/>
      <c r="EL204" s="252"/>
      <c r="EM204" s="252"/>
      <c r="EN204" s="252"/>
      <c r="EO204" s="252"/>
      <c r="EP204" s="252"/>
      <c r="EQ204" s="252"/>
      <c r="ER204" s="252"/>
      <c r="ES204" s="252"/>
      <c r="ET204" s="252"/>
      <c r="EU204" s="252"/>
      <c r="EV204" s="252"/>
      <c r="EW204" s="252"/>
      <c r="EX204" s="252"/>
      <c r="EY204" s="252"/>
      <c r="EZ204" s="252"/>
      <c r="FA204" s="252"/>
      <c r="FB204" s="252"/>
      <c r="FC204" s="252"/>
      <c r="FD204" s="252"/>
      <c r="FE204" s="252"/>
      <c r="FF204" s="252"/>
      <c r="FG204" s="252"/>
      <c r="FH204" s="252"/>
      <c r="FI204" s="252"/>
      <c r="FJ204" s="252"/>
      <c r="FK204" s="252"/>
      <c r="FL204" s="252"/>
      <c r="FM204" s="252"/>
      <c r="FN204" s="252"/>
      <c r="FO204" s="252"/>
      <c r="FP204" s="252"/>
      <c r="FQ204" s="252"/>
      <c r="FR204" s="252"/>
      <c r="FS204" s="252"/>
      <c r="FT204" s="252"/>
      <c r="FU204" s="252"/>
      <c r="FV204" s="252"/>
      <c r="FW204" s="252"/>
      <c r="FX204" s="252"/>
      <c r="FY204" s="252"/>
      <c r="FZ204" s="252"/>
      <c r="GA204" s="252"/>
      <c r="GB204" s="252"/>
      <c r="GC204" s="252"/>
      <c r="GD204" s="252"/>
      <c r="GE204" s="252"/>
      <c r="GF204" s="252"/>
      <c r="GG204" s="252"/>
      <c r="GH204" s="252"/>
      <c r="GI204" s="252"/>
      <c r="GJ204" s="252"/>
      <c r="GK204" s="252"/>
      <c r="GL204" s="252"/>
      <c r="GM204" s="252"/>
      <c r="GN204" s="252"/>
      <c r="GO204" s="252"/>
      <c r="GP204" s="252"/>
      <c r="GQ204" s="252"/>
      <c r="GR204" s="252"/>
      <c r="GS204" s="252"/>
      <c r="GT204" s="252"/>
      <c r="GU204" s="252"/>
      <c r="GV204" s="252"/>
      <c r="GW204" s="252"/>
      <c r="GX204" s="252"/>
      <c r="GY204" s="252"/>
      <c r="GZ204" s="252"/>
      <c r="HA204" s="252"/>
      <c r="HB204" s="252"/>
      <c r="HC204" s="252"/>
      <c r="HD204" s="252"/>
      <c r="HE204" s="252"/>
      <c r="HF204" s="252"/>
      <c r="HG204" s="252"/>
      <c r="HH204" s="252"/>
      <c r="HI204" s="252"/>
      <c r="HJ204" s="252"/>
      <c r="HK204" s="252"/>
      <c r="HL204" s="252"/>
      <c r="HM204" s="252"/>
      <c r="HN204" s="252"/>
      <c r="HO204" s="252"/>
      <c r="HP204" s="252"/>
      <c r="HQ204" s="252"/>
      <c r="HR204" s="252"/>
      <c r="HS204" s="252"/>
      <c r="HT204" s="252"/>
      <c r="HU204" s="252"/>
      <c r="HV204" s="252"/>
      <c r="HW204" s="252"/>
      <c r="HX204" s="252"/>
      <c r="HY204" s="252"/>
      <c r="HZ204" s="252"/>
      <c r="IA204" s="252"/>
      <c r="IB204" s="252"/>
      <c r="IC204" s="252"/>
      <c r="ID204" s="252"/>
      <c r="IE204" s="252"/>
      <c r="IF204" s="252"/>
      <c r="IG204" s="252"/>
      <c r="IH204" s="252"/>
      <c r="II204" s="252"/>
      <c r="IJ204" s="252"/>
      <c r="IK204" s="252"/>
      <c r="IL204" s="252"/>
      <c r="IM204" s="252"/>
      <c r="IN204" s="252"/>
      <c r="IO204" s="252"/>
      <c r="IP204" s="252"/>
      <c r="IQ204" s="252"/>
      <c r="IR204" s="252"/>
      <c r="IS204" s="252"/>
      <c r="IT204" s="252"/>
      <c r="IU204" s="252"/>
      <c r="IV204" s="252"/>
      <c r="IW204" s="252"/>
      <c r="IX204" s="252"/>
      <c r="IY204" s="252"/>
      <c r="IZ204" s="252"/>
      <c r="JA204" s="252"/>
      <c r="JB204" s="252"/>
      <c r="JC204" s="252"/>
      <c r="JD204" s="252"/>
      <c r="JE204" s="252"/>
      <c r="JF204" s="252"/>
      <c r="JG204" s="252"/>
      <c r="JH204" s="252"/>
      <c r="JI204" s="252"/>
      <c r="JJ204" s="252"/>
      <c r="JK204" s="252"/>
      <c r="JL204" s="252"/>
      <c r="JM204" s="252"/>
      <c r="JN204" s="252"/>
      <c r="JO204" s="252"/>
      <c r="JP204" s="252"/>
      <c r="JQ204" s="252"/>
      <c r="JR204" s="252"/>
      <c r="JS204" s="252"/>
      <c r="JT204" s="252"/>
      <c r="JU204" s="252"/>
      <c r="JV204" s="252"/>
      <c r="JW204" s="252"/>
      <c r="JX204" s="252"/>
      <c r="JY204" s="252"/>
      <c r="JZ204" s="252"/>
      <c r="KA204" s="252"/>
      <c r="KB204" s="252"/>
      <c r="KC204" s="252"/>
      <c r="KD204" s="252"/>
      <c r="KE204" s="252"/>
      <c r="KF204" s="252"/>
      <c r="KG204" s="252"/>
      <c r="KH204" s="252"/>
      <c r="KI204" s="252"/>
      <c r="KJ204" s="252"/>
      <c r="KK204" s="252"/>
      <c r="KL204" s="252"/>
      <c r="KM204" s="252"/>
      <c r="KN204" s="252"/>
      <c r="KO204" s="252"/>
      <c r="KP204" s="252"/>
      <c r="KQ204" s="252"/>
      <c r="KR204" s="252"/>
      <c r="KS204" s="252"/>
      <c r="KT204" s="252"/>
      <c r="KU204" s="252"/>
      <c r="KV204" s="252"/>
      <c r="KW204" s="252"/>
      <c r="KX204" s="252"/>
      <c r="KY204" s="252"/>
      <c r="KZ204" s="252"/>
      <c r="LA204" s="252"/>
      <c r="LB204" s="252"/>
      <c r="LC204" s="252"/>
      <c r="LD204" s="252"/>
      <c r="LE204" s="252"/>
      <c r="LF204" s="252"/>
      <c r="LG204" s="252"/>
      <c r="LH204" s="252"/>
      <c r="LI204" s="252"/>
      <c r="LJ204" s="252"/>
      <c r="LK204" s="252"/>
      <c r="LL204" s="252"/>
      <c r="LM204" s="252"/>
      <c r="LN204" s="252"/>
      <c r="LO204" s="252"/>
      <c r="LP204" s="252"/>
      <c r="LQ204" s="252"/>
      <c r="LR204" s="252"/>
      <c r="LS204" s="252"/>
      <c r="LT204" s="252"/>
      <c r="LU204" s="252"/>
      <c r="LV204" s="252"/>
      <c r="LW204" s="252"/>
      <c r="LX204" s="252"/>
      <c r="LY204" s="252"/>
      <c r="LZ204" s="252"/>
      <c r="MA204" s="252"/>
      <c r="MB204" s="252"/>
      <c r="MC204" s="252"/>
      <c r="MD204" s="252"/>
      <c r="ME204" s="252"/>
      <c r="MF204" s="252"/>
      <c r="MG204" s="252"/>
      <c r="MH204" s="252"/>
      <c r="MI204" s="252"/>
      <c r="MJ204" s="252"/>
      <c r="MK204" s="252"/>
      <c r="ML204" s="252"/>
      <c r="MM204" s="252"/>
      <c r="MN204" s="252"/>
      <c r="MO204" s="252"/>
      <c r="MP204" s="252"/>
      <c r="MQ204" s="252"/>
      <c r="MR204" s="252"/>
      <c r="MS204" s="252"/>
      <c r="MT204" s="252"/>
      <c r="MU204" s="252"/>
      <c r="MV204" s="252"/>
      <c r="MW204" s="252"/>
      <c r="MX204" s="252"/>
      <c r="MY204" s="252"/>
      <c r="MZ204" s="252"/>
      <c r="NA204" s="252"/>
      <c r="NB204" s="252"/>
      <c r="NC204" s="252"/>
      <c r="ND204" s="252"/>
      <c r="NE204" s="252"/>
      <c r="NF204" s="252"/>
      <c r="NG204" s="252"/>
      <c r="NH204" s="252"/>
      <c r="NI204" s="252"/>
      <c r="NJ204" s="252"/>
      <c r="NK204" s="252"/>
      <c r="NL204" s="252"/>
      <c r="NM204" s="252"/>
      <c r="NN204" s="252"/>
      <c r="NO204" s="252"/>
      <c r="NP204" s="252"/>
      <c r="NQ204" s="252"/>
      <c r="NR204" s="252"/>
      <c r="NS204" s="252"/>
      <c r="NT204" s="252"/>
      <c r="NU204" s="252"/>
      <c r="NV204" s="252"/>
      <c r="NW204" s="252"/>
      <c r="NX204" s="252"/>
      <c r="NY204" s="252"/>
      <c r="NZ204" s="252"/>
      <c r="OA204" s="252"/>
      <c r="OB204" s="252"/>
      <c r="OC204" s="252"/>
      <c r="OD204" s="252"/>
      <c r="OE204" s="252"/>
      <c r="OF204" s="252"/>
      <c r="OG204" s="252"/>
      <c r="OH204" s="252"/>
      <c r="OI204" s="252"/>
      <c r="OJ204" s="252"/>
      <c r="OK204" s="252"/>
      <c r="OL204" s="252"/>
      <c r="OM204" s="252"/>
      <c r="ON204" s="252"/>
      <c r="OO204" s="252"/>
      <c r="OP204" s="252"/>
      <c r="OQ204" s="252"/>
      <c r="OR204" s="252"/>
      <c r="OS204" s="252"/>
      <c r="OT204" s="252"/>
      <c r="OU204" s="252"/>
      <c r="OV204" s="252"/>
      <c r="OW204" s="252"/>
      <c r="OX204" s="252"/>
      <c r="OY204" s="252"/>
      <c r="OZ204" s="252"/>
      <c r="PA204" s="252"/>
      <c r="PB204" s="252"/>
      <c r="PC204" s="252"/>
      <c r="PD204" s="252"/>
      <c r="PE204" s="252"/>
      <c r="PF204" s="252"/>
      <c r="PG204" s="252"/>
      <c r="PH204" s="252"/>
      <c r="PI204" s="252"/>
      <c r="PJ204" s="252"/>
      <c r="PK204" s="252"/>
      <c r="PL204" s="252"/>
      <c r="PM204" s="252"/>
      <c r="PN204" s="252"/>
      <c r="PO204" s="252"/>
      <c r="PP204" s="252"/>
      <c r="PQ204" s="252"/>
      <c r="PR204" s="252"/>
      <c r="PS204" s="252"/>
      <c r="PT204" s="252"/>
      <c r="PU204" s="252"/>
      <c r="PV204" s="252"/>
      <c r="PW204" s="252"/>
      <c r="PX204" s="252"/>
      <c r="PY204" s="252"/>
      <c r="PZ204" s="252"/>
      <c r="QA204" s="252"/>
      <c r="QB204" s="252"/>
      <c r="QC204" s="252"/>
      <c r="QD204" s="252"/>
      <c r="QE204" s="252"/>
      <c r="QF204" s="252"/>
      <c r="QG204" s="252"/>
      <c r="QH204" s="252"/>
      <c r="QI204" s="252"/>
      <c r="QJ204" s="252"/>
      <c r="QK204" s="252"/>
      <c r="QL204" s="252"/>
      <c r="QM204" s="252"/>
      <c r="QN204" s="252"/>
      <c r="QO204" s="252"/>
      <c r="QP204" s="252"/>
      <c r="QQ204" s="252"/>
      <c r="QR204" s="252"/>
      <c r="QS204" s="252"/>
      <c r="QT204" s="252"/>
      <c r="QU204" s="252"/>
      <c r="QV204" s="252"/>
      <c r="QW204" s="252"/>
      <c r="QX204" s="252"/>
      <c r="QY204" s="252"/>
      <c r="QZ204" s="252"/>
      <c r="RA204" s="252"/>
      <c r="RB204" s="252"/>
      <c r="RC204" s="252"/>
      <c r="RD204" s="252"/>
      <c r="RE204" s="252"/>
      <c r="RF204" s="252"/>
      <c r="RG204" s="252"/>
      <c r="RH204" s="252"/>
      <c r="RI204" s="252"/>
      <c r="RJ204" s="252"/>
      <c r="RK204" s="252"/>
      <c r="RL204" s="252"/>
      <c r="RM204" s="252"/>
      <c r="RN204" s="252"/>
      <c r="RO204" s="252"/>
      <c r="RP204" s="252"/>
      <c r="RQ204" s="252"/>
      <c r="RR204" s="252"/>
      <c r="RS204" s="252"/>
      <c r="RT204" s="252"/>
      <c r="RU204" s="252"/>
      <c r="RV204" s="252"/>
      <c r="RW204" s="252"/>
      <c r="RX204" s="252"/>
      <c r="RY204" s="252"/>
      <c r="RZ204" s="252"/>
      <c r="SA204" s="252"/>
      <c r="SB204" s="252"/>
      <c r="SC204" s="252"/>
      <c r="SD204" s="252"/>
      <c r="SE204" s="252"/>
      <c r="SF204" s="252"/>
      <c r="SG204" s="252"/>
      <c r="SH204" s="252"/>
      <c r="SI204" s="252"/>
      <c r="SJ204" s="252"/>
      <c r="SK204" s="252"/>
      <c r="SL204" s="252"/>
      <c r="SM204" s="252"/>
      <c r="SN204" s="252"/>
      <c r="SO204" s="252"/>
      <c r="SP204" s="252"/>
      <c r="SQ204" s="252"/>
      <c r="SR204" s="252"/>
      <c r="SS204" s="252"/>
      <c r="ST204" s="252"/>
      <c r="SU204" s="252"/>
      <c r="SV204" s="252"/>
      <c r="SW204" s="252"/>
      <c r="SX204" s="252"/>
      <c r="SY204" s="252"/>
      <c r="SZ204" s="252"/>
      <c r="TA204" s="252"/>
      <c r="TB204" s="252"/>
      <c r="TC204" s="252"/>
      <c r="TD204" s="252"/>
      <c r="TE204" s="252"/>
      <c r="TF204" s="252"/>
      <c r="TG204" s="252"/>
      <c r="TH204" s="252"/>
      <c r="TI204" s="252"/>
      <c r="TJ204" s="252"/>
      <c r="TK204" s="252"/>
      <c r="TL204" s="252"/>
      <c r="TM204" s="252"/>
      <c r="TN204" s="252"/>
      <c r="TO204" s="252"/>
      <c r="TP204" s="252"/>
      <c r="TQ204" s="252"/>
      <c r="TR204" s="252"/>
      <c r="TS204" s="252"/>
      <c r="TT204" s="252"/>
      <c r="TU204" s="252"/>
      <c r="TV204" s="252"/>
      <c r="TW204" s="252"/>
      <c r="TX204" s="252"/>
      <c r="TY204" s="252"/>
      <c r="TZ204" s="252"/>
      <c r="UA204" s="252"/>
      <c r="UB204" s="252"/>
      <c r="UC204" s="252"/>
      <c r="UD204" s="252"/>
      <c r="UE204" s="252"/>
      <c r="UF204" s="252"/>
      <c r="UG204" s="252"/>
      <c r="UH204" s="252"/>
      <c r="UI204" s="252"/>
      <c r="UJ204" s="252"/>
      <c r="UK204" s="252"/>
      <c r="UL204" s="252"/>
      <c r="UM204" s="252"/>
      <c r="UN204" s="252"/>
      <c r="UO204" s="252"/>
      <c r="UP204" s="252"/>
      <c r="UQ204" s="252"/>
      <c r="UR204" s="252"/>
      <c r="US204" s="252"/>
      <c r="UT204" s="252"/>
      <c r="UU204" s="252"/>
      <c r="UV204" s="252"/>
      <c r="UW204" s="252"/>
      <c r="UX204" s="252"/>
      <c r="UY204" s="252"/>
      <c r="UZ204" s="252"/>
      <c r="VA204" s="252"/>
      <c r="VB204" s="252"/>
      <c r="VC204" s="252"/>
      <c r="VD204" s="252"/>
      <c r="VE204" s="252"/>
      <c r="VF204" s="252"/>
      <c r="VG204" s="252"/>
      <c r="VH204" s="252"/>
      <c r="VI204" s="252"/>
      <c r="VJ204" s="252"/>
      <c r="VK204" s="252"/>
      <c r="VL204" s="252"/>
      <c r="VM204" s="252"/>
      <c r="VN204" s="252"/>
      <c r="VO204" s="252"/>
      <c r="VP204" s="252"/>
      <c r="VQ204" s="252"/>
      <c r="VR204" s="252"/>
      <c r="VS204" s="252"/>
      <c r="VT204" s="252"/>
      <c r="VU204" s="252"/>
      <c r="VV204" s="252"/>
      <c r="VW204" s="252"/>
      <c r="VX204" s="252"/>
      <c r="VY204" s="252"/>
      <c r="VZ204" s="252"/>
      <c r="WA204" s="252"/>
      <c r="WB204" s="252"/>
      <c r="WC204" s="252"/>
      <c r="WD204" s="252"/>
      <c r="WE204" s="252"/>
      <c r="WF204" s="252"/>
      <c r="WG204" s="252"/>
      <c r="WH204" s="252"/>
      <c r="WI204" s="252"/>
      <c r="WJ204" s="252"/>
      <c r="WK204" s="252"/>
      <c r="WL204" s="252"/>
      <c r="WM204" s="252"/>
      <c r="WN204" s="252"/>
      <c r="WO204" s="252"/>
      <c r="WP204" s="252"/>
      <c r="WQ204" s="252"/>
      <c r="WR204" s="252"/>
      <c r="WS204" s="252"/>
      <c r="WT204" s="252"/>
      <c r="WU204" s="252"/>
      <c r="WV204" s="252"/>
      <c r="WW204" s="252"/>
      <c r="WX204" s="252"/>
      <c r="WY204" s="252"/>
      <c r="WZ204" s="252"/>
      <c r="XA204" s="252"/>
      <c r="XB204" s="252"/>
      <c r="XC204" s="252"/>
      <c r="XD204" s="252"/>
      <c r="XE204" s="252"/>
      <c r="XF204" s="252"/>
      <c r="XG204" s="252"/>
      <c r="XH204" s="252"/>
      <c r="XI204" s="252"/>
      <c r="XJ204" s="252"/>
      <c r="XK204" s="252"/>
      <c r="XL204" s="252"/>
      <c r="XM204" s="252"/>
      <c r="XN204" s="252"/>
      <c r="XO204" s="252"/>
      <c r="XP204" s="252"/>
      <c r="XQ204" s="252"/>
      <c r="XR204" s="252"/>
      <c r="XS204" s="252"/>
      <c r="XT204" s="252"/>
      <c r="XU204" s="252"/>
      <c r="XV204" s="252"/>
      <c r="XW204" s="252"/>
      <c r="XX204" s="252"/>
      <c r="XY204" s="252"/>
      <c r="XZ204" s="252"/>
      <c r="YA204" s="252"/>
      <c r="YB204" s="252"/>
      <c r="YC204" s="252"/>
      <c r="YD204" s="252"/>
      <c r="YE204" s="252"/>
      <c r="YF204" s="252"/>
      <c r="YG204" s="252"/>
      <c r="YH204" s="252"/>
      <c r="YI204" s="252"/>
      <c r="YJ204" s="252"/>
      <c r="YK204" s="252"/>
      <c r="YL204" s="252"/>
      <c r="YM204" s="252"/>
      <c r="YN204" s="252"/>
      <c r="YO204" s="252"/>
      <c r="YP204" s="252"/>
      <c r="YQ204" s="252"/>
      <c r="YR204" s="252"/>
      <c r="YS204" s="252"/>
      <c r="YT204" s="252"/>
      <c r="YU204" s="252"/>
      <c r="YV204" s="252"/>
      <c r="YW204" s="252"/>
      <c r="YX204" s="252"/>
      <c r="YY204" s="252"/>
      <c r="YZ204" s="252"/>
      <c r="ZA204" s="252"/>
      <c r="ZB204" s="252"/>
      <c r="ZC204" s="252"/>
      <c r="ZD204" s="252"/>
      <c r="ZE204" s="252"/>
      <c r="ZF204" s="252"/>
      <c r="ZG204" s="252"/>
      <c r="ZH204" s="252"/>
      <c r="ZI204" s="252"/>
      <c r="ZJ204" s="252"/>
      <c r="ZK204" s="252"/>
      <c r="ZL204" s="252"/>
      <c r="ZM204" s="252"/>
      <c r="ZN204" s="252"/>
      <c r="ZO204" s="252"/>
      <c r="ZP204" s="252"/>
      <c r="ZQ204" s="252"/>
      <c r="ZR204" s="252"/>
      <c r="ZS204" s="252"/>
      <c r="ZT204" s="252"/>
      <c r="ZU204" s="252"/>
      <c r="ZV204" s="252"/>
      <c r="ZW204" s="252"/>
      <c r="ZX204" s="252"/>
      <c r="ZY204" s="252"/>
      <c r="ZZ204" s="252"/>
      <c r="AAA204" s="252"/>
      <c r="AAB204" s="252"/>
      <c r="AAC204" s="252"/>
      <c r="AAD204" s="252"/>
      <c r="AAE204" s="252"/>
      <c r="AAF204" s="252"/>
      <c r="AAG204" s="252"/>
      <c r="AAH204" s="252"/>
      <c r="AAI204" s="252"/>
      <c r="AAJ204" s="252"/>
      <c r="AAK204" s="252"/>
      <c r="AAL204" s="252"/>
      <c r="AAM204" s="252"/>
      <c r="AAN204" s="252"/>
      <c r="AAO204" s="252"/>
      <c r="AAP204" s="252"/>
      <c r="AAQ204" s="252"/>
      <c r="AAR204" s="252"/>
      <c r="AAS204" s="252"/>
      <c r="AAT204" s="252"/>
      <c r="AAU204" s="252"/>
      <c r="AAV204" s="252"/>
      <c r="AAW204" s="252"/>
      <c r="AAX204" s="252"/>
      <c r="AAY204" s="252"/>
      <c r="AAZ204" s="252"/>
      <c r="ABA204" s="252"/>
      <c r="ABB204" s="252"/>
      <c r="ABC204" s="252"/>
      <c r="ABD204" s="252"/>
      <c r="ABE204" s="252"/>
      <c r="ABF204" s="252"/>
      <c r="ABG204" s="252"/>
      <c r="ABH204" s="252"/>
      <c r="ABI204" s="252"/>
      <c r="ABJ204" s="252"/>
      <c r="ABK204" s="252"/>
      <c r="ABL204" s="252"/>
      <c r="ABM204" s="252"/>
      <c r="ABN204" s="252"/>
      <c r="ABO204" s="252"/>
      <c r="ABP204" s="252"/>
      <c r="ABQ204" s="252"/>
      <c r="ABR204" s="252"/>
      <c r="ABS204" s="252"/>
      <c r="ABT204" s="252"/>
      <c r="ABU204" s="252"/>
      <c r="ABV204" s="252"/>
      <c r="ABW204" s="252"/>
      <c r="ABX204" s="252"/>
      <c r="ABY204" s="252"/>
      <c r="ABZ204" s="252"/>
      <c r="ACA204" s="252"/>
      <c r="ACB204" s="252"/>
      <c r="ACC204" s="252"/>
      <c r="ACD204" s="252"/>
      <c r="ACE204" s="252"/>
      <c r="ACF204" s="252"/>
      <c r="ACG204" s="252"/>
      <c r="ACH204" s="252"/>
      <c r="ACI204" s="252"/>
      <c r="ACJ204" s="252"/>
      <c r="ACK204" s="252"/>
      <c r="ACL204" s="252"/>
      <c r="ACM204" s="252"/>
      <c r="ACN204" s="252"/>
      <c r="ACO204" s="252"/>
      <c r="ACP204" s="252"/>
      <c r="ACQ204" s="252"/>
      <c r="ACR204" s="252"/>
      <c r="ACS204" s="252"/>
      <c r="ACT204" s="252"/>
      <c r="ACU204" s="252"/>
      <c r="ACV204" s="252"/>
      <c r="ACW204" s="252"/>
      <c r="ACX204" s="252"/>
      <c r="ACY204" s="252"/>
      <c r="ACZ204" s="252"/>
      <c r="ADA204" s="252"/>
      <c r="ADB204" s="252"/>
      <c r="ADC204" s="252"/>
      <c r="ADD204" s="252"/>
      <c r="ADE204" s="252"/>
      <c r="ADF204" s="252"/>
      <c r="ADG204" s="252"/>
      <c r="ADH204" s="252"/>
      <c r="ADI204" s="252"/>
      <c r="ADJ204" s="252"/>
      <c r="ADK204" s="252"/>
      <c r="ADL204" s="252"/>
      <c r="ADM204" s="252"/>
      <c r="ADN204" s="252"/>
      <c r="ADO204" s="252"/>
      <c r="ADP204" s="252"/>
      <c r="ADQ204" s="252"/>
      <c r="ADR204" s="252"/>
      <c r="ADS204" s="252"/>
      <c r="ADT204" s="252"/>
      <c r="ADU204" s="252"/>
      <c r="ADV204" s="252"/>
      <c r="ADW204" s="252"/>
      <c r="ADX204" s="252"/>
      <c r="ADY204" s="252"/>
      <c r="ADZ204" s="252"/>
      <c r="AEA204" s="252"/>
      <c r="AEB204" s="252"/>
      <c r="AEC204" s="252"/>
      <c r="AED204" s="252"/>
      <c r="AEE204" s="252"/>
      <c r="AEF204" s="252"/>
      <c r="AEG204" s="252"/>
      <c r="AEH204" s="252"/>
      <c r="AEI204" s="252"/>
      <c r="AEJ204" s="252"/>
      <c r="AEK204" s="252"/>
      <c r="AEL204" s="252"/>
      <c r="AEM204" s="252"/>
      <c r="AEN204" s="252"/>
      <c r="AEO204" s="252"/>
      <c r="AEP204" s="252"/>
      <c r="AEQ204" s="252"/>
      <c r="AER204" s="252"/>
      <c r="AES204" s="252"/>
      <c r="AET204" s="252"/>
      <c r="AEU204" s="252"/>
      <c r="AEV204" s="252"/>
      <c r="AEW204" s="252"/>
      <c r="AEX204" s="252"/>
    </row>
    <row r="205" spans="1:830" s="157" customFormat="1" ht="21" x14ac:dyDescent="0.35">
      <c r="A205" s="439" t="s">
        <v>225</v>
      </c>
      <c r="B205" s="243"/>
      <c r="C205" s="243"/>
      <c r="D205" s="274"/>
      <c r="E205" s="202"/>
      <c r="F205" s="202"/>
      <c r="G205" s="440"/>
      <c r="H205" s="457"/>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row>
    <row r="206" spans="1:830" s="157" customFormat="1" ht="24.75" customHeight="1" x14ac:dyDescent="0.3">
      <c r="A206" s="409" t="s">
        <v>333</v>
      </c>
      <c r="B206" s="231"/>
      <c r="C206" s="231"/>
      <c r="D206" s="192"/>
      <c r="E206" s="225"/>
      <c r="F206" s="225"/>
      <c r="G206" s="426"/>
      <c r="H206" s="454"/>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row>
    <row r="207" spans="1:830" s="157" customFormat="1" ht="18.75" customHeight="1" x14ac:dyDescent="0.3">
      <c r="A207" s="231" t="s">
        <v>322</v>
      </c>
      <c r="B207" s="231" t="s">
        <v>356</v>
      </c>
      <c r="C207" s="231"/>
      <c r="D207" s="192"/>
      <c r="E207" s="225">
        <v>0</v>
      </c>
      <c r="F207" s="225">
        <v>0</v>
      </c>
      <c r="G207" s="426"/>
      <c r="H207" s="454"/>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row>
    <row r="208" spans="1:830" s="157" customFormat="1" ht="18.75" x14ac:dyDescent="0.3">
      <c r="A208" s="231" t="s">
        <v>322</v>
      </c>
      <c r="B208" s="231" t="s">
        <v>356</v>
      </c>
      <c r="C208" s="231"/>
      <c r="D208" s="192"/>
      <c r="E208" s="225">
        <v>0</v>
      </c>
      <c r="F208" s="225">
        <v>0</v>
      </c>
      <c r="G208" s="426"/>
      <c r="H208" s="454"/>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row>
    <row r="209" spans="1:830" s="157" customFormat="1" ht="18.75" x14ac:dyDescent="0.3">
      <c r="A209" s="181" t="s">
        <v>334</v>
      </c>
      <c r="B209" s="231"/>
      <c r="C209" s="231"/>
      <c r="D209" s="192"/>
      <c r="E209" s="228">
        <f>SUM(E207:E208)</f>
        <v>0</v>
      </c>
      <c r="F209" s="228">
        <f>SUM(F207:F208)</f>
        <v>0</v>
      </c>
      <c r="G209" s="257">
        <f>F209-E209</f>
        <v>0</v>
      </c>
      <c r="H209" s="454"/>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row>
    <row r="210" spans="1:830" s="157" customFormat="1" ht="24.75" customHeight="1" x14ac:dyDescent="0.3">
      <c r="A210" s="437" t="s">
        <v>329</v>
      </c>
      <c r="B210" s="229"/>
      <c r="C210" s="229"/>
      <c r="D210" s="266"/>
      <c r="E210" s="227"/>
      <c r="F210" s="227"/>
      <c r="G210" s="253"/>
      <c r="H210" s="38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row>
    <row r="211" spans="1:830" s="157" customFormat="1" ht="18.75" x14ac:dyDescent="0.3">
      <c r="A211" s="183" t="s">
        <v>330</v>
      </c>
      <c r="B211" s="229"/>
      <c r="C211" s="229"/>
      <c r="D211" s="266"/>
      <c r="E211" s="196"/>
      <c r="F211" s="196"/>
      <c r="G211" s="253"/>
      <c r="H211" s="380"/>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row>
    <row r="212" spans="1:830" s="157" customFormat="1" ht="18.75" x14ac:dyDescent="0.3">
      <c r="A212" s="229" t="s">
        <v>322</v>
      </c>
      <c r="B212" s="229" t="s">
        <v>356</v>
      </c>
      <c r="C212" s="229"/>
      <c r="D212" s="266"/>
      <c r="E212" s="196">
        <v>0</v>
      </c>
      <c r="F212" s="196">
        <v>0</v>
      </c>
      <c r="G212" s="253"/>
      <c r="H212" s="380"/>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row>
    <row r="213" spans="1:830" s="157" customFormat="1" ht="18.75" x14ac:dyDescent="0.3">
      <c r="A213" s="229" t="s">
        <v>322</v>
      </c>
      <c r="B213" s="229" t="s">
        <v>356</v>
      </c>
      <c r="C213" s="229"/>
      <c r="D213" s="266"/>
      <c r="E213" s="196">
        <v>0</v>
      </c>
      <c r="F213" s="196">
        <v>0</v>
      </c>
      <c r="G213" s="253"/>
      <c r="H213" s="380"/>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row>
    <row r="214" spans="1:830" s="157" customFormat="1" ht="18.75" x14ac:dyDescent="0.3">
      <c r="A214" s="184" t="s">
        <v>335</v>
      </c>
      <c r="B214" s="229"/>
      <c r="C214" s="229"/>
      <c r="D214" s="266"/>
      <c r="E214" s="197">
        <f>SUM(E212:E213)</f>
        <v>0</v>
      </c>
      <c r="F214" s="197">
        <f>SUM(F212:F213)</f>
        <v>0</v>
      </c>
      <c r="G214" s="254">
        <f>F214-E214</f>
        <v>0</v>
      </c>
      <c r="H214" s="380"/>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row>
    <row r="215" spans="1:830" s="157" customFormat="1" ht="18.75" x14ac:dyDescent="0.3">
      <c r="A215" s="183" t="s">
        <v>331</v>
      </c>
      <c r="B215" s="229"/>
      <c r="C215" s="229"/>
      <c r="D215" s="266"/>
      <c r="E215" s="196"/>
      <c r="F215" s="196"/>
      <c r="G215" s="254"/>
      <c r="H215" s="380"/>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row>
    <row r="216" spans="1:830" s="157" customFormat="1" ht="18.75" x14ac:dyDescent="0.3">
      <c r="A216" s="229" t="s">
        <v>322</v>
      </c>
      <c r="B216" s="229" t="s">
        <v>356</v>
      </c>
      <c r="C216" s="229"/>
      <c r="D216" s="266"/>
      <c r="E216" s="196">
        <v>0</v>
      </c>
      <c r="F216" s="196">
        <v>0</v>
      </c>
      <c r="G216" s="254"/>
      <c r="H216" s="380"/>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row>
    <row r="217" spans="1:830" s="157" customFormat="1" ht="18.75" x14ac:dyDescent="0.3">
      <c r="A217" s="229" t="s">
        <v>322</v>
      </c>
      <c r="B217" s="229" t="s">
        <v>356</v>
      </c>
      <c r="C217" s="229"/>
      <c r="D217" s="266"/>
      <c r="E217" s="196">
        <v>0</v>
      </c>
      <c r="F217" s="196">
        <v>0</v>
      </c>
      <c r="G217" s="254"/>
      <c r="H217" s="380"/>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row>
    <row r="218" spans="1:830" s="157" customFormat="1" ht="18.75" x14ac:dyDescent="0.3">
      <c r="A218" s="184" t="s">
        <v>336</v>
      </c>
      <c r="B218" s="229"/>
      <c r="C218" s="229"/>
      <c r="D218" s="266"/>
      <c r="E218" s="197">
        <f>SUM(E216:E217)</f>
        <v>0</v>
      </c>
      <c r="F218" s="197">
        <f>SUM(F216:F217)</f>
        <v>0</v>
      </c>
      <c r="G218" s="254">
        <f t="shared" ref="G218:G230" si="5">F218-E218</f>
        <v>0</v>
      </c>
      <c r="H218" s="380"/>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row>
    <row r="219" spans="1:830" s="157" customFormat="1" ht="18.75" x14ac:dyDescent="0.3">
      <c r="A219" s="183" t="s">
        <v>332</v>
      </c>
      <c r="B219" s="229"/>
      <c r="C219" s="229"/>
      <c r="D219" s="266"/>
      <c r="E219" s="196"/>
      <c r="F219" s="196"/>
      <c r="G219" s="254"/>
      <c r="H219" s="380"/>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row>
    <row r="220" spans="1:830" s="157" customFormat="1" ht="18.75" x14ac:dyDescent="0.3">
      <c r="A220" s="229" t="s">
        <v>322</v>
      </c>
      <c r="B220" s="229" t="s">
        <v>356</v>
      </c>
      <c r="C220" s="229"/>
      <c r="D220" s="266"/>
      <c r="E220" s="196">
        <v>0</v>
      </c>
      <c r="F220" s="196">
        <v>0</v>
      </c>
      <c r="G220" s="254"/>
      <c r="H220" s="38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row>
    <row r="221" spans="1:830" s="157" customFormat="1" ht="18.75" x14ac:dyDescent="0.3">
      <c r="A221" s="229" t="s">
        <v>322</v>
      </c>
      <c r="B221" s="229" t="s">
        <v>356</v>
      </c>
      <c r="C221" s="229"/>
      <c r="D221" s="266"/>
      <c r="E221" s="196">
        <v>0</v>
      </c>
      <c r="F221" s="196">
        <v>0</v>
      </c>
      <c r="G221" s="254"/>
      <c r="H221" s="380"/>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row>
    <row r="222" spans="1:830" s="157" customFormat="1" ht="18.75" x14ac:dyDescent="0.3">
      <c r="A222" s="184" t="s">
        <v>337</v>
      </c>
      <c r="B222" s="229"/>
      <c r="C222" s="229"/>
      <c r="D222" s="266"/>
      <c r="E222" s="197">
        <f>SUM(E220:E221)</f>
        <v>0</v>
      </c>
      <c r="F222" s="197">
        <f>SUM(F220:F221)</f>
        <v>0</v>
      </c>
      <c r="G222" s="254">
        <f t="shared" si="5"/>
        <v>0</v>
      </c>
      <c r="H222" s="380"/>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row>
    <row r="223" spans="1:830" s="157" customFormat="1" ht="18.75" x14ac:dyDescent="0.3">
      <c r="A223" s="183" t="s">
        <v>338</v>
      </c>
      <c r="B223" s="229"/>
      <c r="C223" s="229"/>
      <c r="D223" s="266"/>
      <c r="E223" s="196"/>
      <c r="F223" s="196"/>
      <c r="G223" s="254"/>
      <c r="H223" s="380"/>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row>
    <row r="224" spans="1:830" s="157" customFormat="1" ht="18.75" x14ac:dyDescent="0.3">
      <c r="A224" s="229" t="s">
        <v>322</v>
      </c>
      <c r="B224" s="229" t="s">
        <v>356</v>
      </c>
      <c r="C224" s="229"/>
      <c r="D224" s="266"/>
      <c r="E224" s="196">
        <v>0</v>
      </c>
      <c r="F224" s="196">
        <v>0</v>
      </c>
      <c r="G224" s="254"/>
      <c r="H224" s="380"/>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row>
    <row r="225" spans="1:830" s="157" customFormat="1" ht="18.75" x14ac:dyDescent="0.3">
      <c r="A225" s="229" t="s">
        <v>322</v>
      </c>
      <c r="B225" s="229" t="s">
        <v>356</v>
      </c>
      <c r="C225" s="229"/>
      <c r="D225" s="266"/>
      <c r="E225" s="196">
        <v>0</v>
      </c>
      <c r="F225" s="196">
        <v>0</v>
      </c>
      <c r="G225" s="254"/>
      <c r="H225" s="380"/>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row>
    <row r="226" spans="1:830" s="157" customFormat="1" ht="18.75" x14ac:dyDescent="0.3">
      <c r="A226" s="184" t="s">
        <v>339</v>
      </c>
      <c r="B226" s="229"/>
      <c r="C226" s="229"/>
      <c r="D226" s="266"/>
      <c r="E226" s="197">
        <f>SUM(E224:E225)</f>
        <v>0</v>
      </c>
      <c r="F226" s="197">
        <f>SUM(F224:F225)</f>
        <v>0</v>
      </c>
      <c r="G226" s="254">
        <f t="shared" si="5"/>
        <v>0</v>
      </c>
      <c r="H226" s="380"/>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row>
    <row r="227" spans="1:830" s="157" customFormat="1" ht="18.75" x14ac:dyDescent="0.3">
      <c r="A227" s="183" t="s">
        <v>340</v>
      </c>
      <c r="B227" s="229"/>
      <c r="C227" s="229"/>
      <c r="D227" s="266"/>
      <c r="E227" s="196"/>
      <c r="F227" s="196"/>
      <c r="G227" s="254"/>
      <c r="H227" s="380"/>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row>
    <row r="228" spans="1:830" s="157" customFormat="1" ht="18.75" x14ac:dyDescent="0.3">
      <c r="A228" s="229" t="s">
        <v>322</v>
      </c>
      <c r="B228" s="229" t="s">
        <v>356</v>
      </c>
      <c r="C228" s="229"/>
      <c r="D228" s="266"/>
      <c r="E228" s="196">
        <v>0</v>
      </c>
      <c r="F228" s="196">
        <v>0</v>
      </c>
      <c r="G228" s="254"/>
      <c r="H228" s="380"/>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row>
    <row r="229" spans="1:830" s="157" customFormat="1" ht="18.75" x14ac:dyDescent="0.3">
      <c r="A229" s="229" t="s">
        <v>322</v>
      </c>
      <c r="B229" s="229" t="s">
        <v>356</v>
      </c>
      <c r="C229" s="229"/>
      <c r="D229" s="266"/>
      <c r="E229" s="196">
        <v>0</v>
      </c>
      <c r="F229" s="196">
        <v>0</v>
      </c>
      <c r="G229" s="254"/>
      <c r="H229" s="380"/>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row>
    <row r="230" spans="1:830" s="157" customFormat="1" ht="18.75" x14ac:dyDescent="0.3">
      <c r="A230" s="184" t="s">
        <v>341</v>
      </c>
      <c r="B230" s="229"/>
      <c r="C230" s="229"/>
      <c r="D230" s="266"/>
      <c r="E230" s="197">
        <f>SUM(E228:E229)</f>
        <v>0</v>
      </c>
      <c r="F230" s="197">
        <f>SUM(F228:F229)</f>
        <v>0</v>
      </c>
      <c r="G230" s="254">
        <f t="shared" si="5"/>
        <v>0</v>
      </c>
      <c r="H230" s="38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row>
    <row r="231" spans="1:830" s="157" customFormat="1" ht="24.75" customHeight="1" x14ac:dyDescent="0.3">
      <c r="A231" s="434" t="s">
        <v>348</v>
      </c>
      <c r="B231" s="230"/>
      <c r="C231" s="230"/>
      <c r="D231" s="193"/>
      <c r="E231" s="199"/>
      <c r="F231" s="199"/>
      <c r="G231" s="255"/>
      <c r="H231" s="455"/>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row>
    <row r="232" spans="1:830" s="157" customFormat="1" ht="18.75" x14ac:dyDescent="0.3">
      <c r="A232" s="185" t="s">
        <v>342</v>
      </c>
      <c r="B232" s="230"/>
      <c r="C232" s="230"/>
      <c r="D232" s="193"/>
      <c r="E232" s="198"/>
      <c r="F232" s="198"/>
      <c r="G232" s="255"/>
      <c r="H232" s="455"/>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row>
    <row r="233" spans="1:830" s="157" customFormat="1" ht="18.75" x14ac:dyDescent="0.3">
      <c r="A233" s="230" t="s">
        <v>322</v>
      </c>
      <c r="B233" s="230" t="s">
        <v>356</v>
      </c>
      <c r="C233" s="230"/>
      <c r="D233" s="193"/>
      <c r="E233" s="198">
        <v>0</v>
      </c>
      <c r="F233" s="198">
        <v>0</v>
      </c>
      <c r="G233" s="255"/>
      <c r="H233" s="455"/>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row>
    <row r="234" spans="1:830" s="157" customFormat="1" ht="18.75" x14ac:dyDescent="0.3">
      <c r="A234" s="230" t="s">
        <v>322</v>
      </c>
      <c r="B234" s="230" t="s">
        <v>356</v>
      </c>
      <c r="C234" s="230"/>
      <c r="D234" s="193"/>
      <c r="E234" s="198">
        <v>0</v>
      </c>
      <c r="F234" s="198">
        <v>0</v>
      </c>
      <c r="G234" s="255"/>
      <c r="H234" s="455"/>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row>
    <row r="235" spans="1:830" s="157" customFormat="1" ht="18.75" x14ac:dyDescent="0.3">
      <c r="A235" s="186" t="s">
        <v>343</v>
      </c>
      <c r="B235" s="230"/>
      <c r="C235" s="230"/>
      <c r="D235" s="193"/>
      <c r="E235" s="199">
        <f>SUM(E233:E234)</f>
        <v>0</v>
      </c>
      <c r="F235" s="199">
        <f>SUM(F233:F234)</f>
        <v>0</v>
      </c>
      <c r="G235" s="256">
        <f>F235-E235</f>
        <v>0</v>
      </c>
      <c r="H235" s="45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row>
    <row r="236" spans="1:830" s="157" customFormat="1" ht="18.75" x14ac:dyDescent="0.3">
      <c r="A236" s="185" t="s">
        <v>344</v>
      </c>
      <c r="B236" s="230"/>
      <c r="C236" s="230"/>
      <c r="D236" s="193"/>
      <c r="E236" s="198"/>
      <c r="F236" s="198"/>
      <c r="G236" s="256"/>
      <c r="H236" s="455"/>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row>
    <row r="237" spans="1:830" s="157" customFormat="1" ht="18.75" x14ac:dyDescent="0.3">
      <c r="A237" s="230" t="s">
        <v>322</v>
      </c>
      <c r="B237" s="230" t="s">
        <v>356</v>
      </c>
      <c r="C237" s="230"/>
      <c r="D237" s="193"/>
      <c r="E237" s="198">
        <v>0</v>
      </c>
      <c r="F237" s="198">
        <v>0</v>
      </c>
      <c r="G237" s="256"/>
      <c r="H237" s="455"/>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row>
    <row r="238" spans="1:830" s="157" customFormat="1" ht="18.75" x14ac:dyDescent="0.3">
      <c r="A238" s="230" t="s">
        <v>322</v>
      </c>
      <c r="B238" s="230" t="s">
        <v>356</v>
      </c>
      <c r="C238" s="230"/>
      <c r="D238" s="193"/>
      <c r="E238" s="198">
        <v>0</v>
      </c>
      <c r="F238" s="198">
        <v>0</v>
      </c>
      <c r="G238" s="256"/>
      <c r="H238" s="455"/>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row>
    <row r="239" spans="1:830" s="157" customFormat="1" ht="18.75" x14ac:dyDescent="0.3">
      <c r="A239" s="186" t="s">
        <v>345</v>
      </c>
      <c r="B239" s="230"/>
      <c r="C239" s="230"/>
      <c r="D239" s="193"/>
      <c r="E239" s="199">
        <f>SUM(E237:E238)</f>
        <v>0</v>
      </c>
      <c r="F239" s="199">
        <f>SUM(F237:F238)</f>
        <v>0</v>
      </c>
      <c r="G239" s="256">
        <f t="shared" ref="G239:G243" si="6">F239-E239</f>
        <v>0</v>
      </c>
      <c r="H239" s="455"/>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row>
    <row r="240" spans="1:830" s="157" customFormat="1" ht="18.75" x14ac:dyDescent="0.3">
      <c r="A240" s="185" t="s">
        <v>346</v>
      </c>
      <c r="B240" s="230"/>
      <c r="C240" s="230"/>
      <c r="D240" s="193"/>
      <c r="E240" s="198"/>
      <c r="F240" s="198"/>
      <c r="G240" s="256"/>
      <c r="H240" s="455"/>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row>
    <row r="241" spans="1:830" s="157" customFormat="1" ht="18.75" x14ac:dyDescent="0.3">
      <c r="A241" s="230" t="s">
        <v>322</v>
      </c>
      <c r="B241" s="230" t="s">
        <v>356</v>
      </c>
      <c r="C241" s="230"/>
      <c r="D241" s="193"/>
      <c r="E241" s="198">
        <v>0</v>
      </c>
      <c r="F241" s="198">
        <v>0</v>
      </c>
      <c r="G241" s="256"/>
      <c r="H241" s="455"/>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row>
    <row r="242" spans="1:830" s="157" customFormat="1" ht="18.75" x14ac:dyDescent="0.3">
      <c r="A242" s="230" t="s">
        <v>322</v>
      </c>
      <c r="B242" s="230" t="s">
        <v>356</v>
      </c>
      <c r="C242" s="230"/>
      <c r="D242" s="193"/>
      <c r="E242" s="198">
        <v>0</v>
      </c>
      <c r="F242" s="198">
        <v>0</v>
      </c>
      <c r="G242" s="256"/>
      <c r="H242" s="455"/>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row>
    <row r="243" spans="1:830" s="157" customFormat="1" ht="18.75" x14ac:dyDescent="0.3">
      <c r="A243" s="186" t="s">
        <v>347</v>
      </c>
      <c r="B243" s="230"/>
      <c r="C243" s="230"/>
      <c r="D243" s="193"/>
      <c r="E243" s="199">
        <f>SUM(E241:E242)</f>
        <v>0</v>
      </c>
      <c r="F243" s="199">
        <f>SUM(F241:F242)</f>
        <v>0</v>
      </c>
      <c r="G243" s="256">
        <f t="shared" si="6"/>
        <v>0</v>
      </c>
      <c r="H243" s="455"/>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row>
    <row r="244" spans="1:830" s="252" customFormat="1" ht="18.75" x14ac:dyDescent="0.3">
      <c r="A244" s="411" t="s">
        <v>152</v>
      </c>
      <c r="B244" s="251"/>
      <c r="C244" s="251"/>
      <c r="D244" s="451">
        <f>'Progress report 2020'!F244</f>
        <v>0</v>
      </c>
      <c r="E244" s="415">
        <f>E209+E214+E218+E222+E226+E230+E235+E239+E243</f>
        <v>0</v>
      </c>
      <c r="F244" s="415">
        <f>F209+F214+F218+F222+F226+F230+F235+F239+F243</f>
        <v>0</v>
      </c>
      <c r="G244" s="416">
        <f>D244+F244-E244</f>
        <v>0</v>
      </c>
      <c r="H244" s="411"/>
    </row>
    <row r="245" spans="1:830" s="5" customFormat="1" ht="18.75" x14ac:dyDescent="0.3">
      <c r="A245" s="442"/>
      <c r="B245" s="249"/>
      <c r="C245" s="249"/>
      <c r="D245" s="249"/>
      <c r="E245" s="443"/>
      <c r="F245" s="443"/>
      <c r="G245" s="444"/>
      <c r="H245" s="442"/>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c r="ABT245" s="3"/>
      <c r="ABU245" s="3"/>
      <c r="ABV245" s="3"/>
      <c r="ABW245" s="3"/>
      <c r="ABX245" s="3"/>
      <c r="ABY245" s="3"/>
      <c r="ABZ245" s="3"/>
      <c r="ACA245" s="3"/>
      <c r="ACB245" s="3"/>
      <c r="ACC245" s="3"/>
      <c r="ACD245" s="3"/>
      <c r="ACE245" s="3"/>
      <c r="ACF245" s="3"/>
      <c r="ACG245" s="3"/>
      <c r="ACH245" s="3"/>
      <c r="ACI245" s="3"/>
      <c r="ACJ245" s="3"/>
      <c r="ACK245" s="3"/>
      <c r="ACL245" s="3"/>
      <c r="ACM245" s="3"/>
      <c r="ACN245" s="3"/>
      <c r="ACO245" s="3"/>
      <c r="ACP245" s="3"/>
      <c r="ACQ245" s="3"/>
      <c r="ACR245" s="3"/>
      <c r="ACS245" s="3"/>
      <c r="ACT245" s="3"/>
      <c r="ACU245" s="3"/>
      <c r="ACV245" s="3"/>
      <c r="ACW245" s="3"/>
      <c r="ACX245" s="3"/>
      <c r="ACY245" s="3"/>
      <c r="ACZ245" s="3"/>
      <c r="ADA245" s="3"/>
      <c r="ADB245" s="3"/>
      <c r="ADC245" s="3"/>
      <c r="ADD245" s="3"/>
      <c r="ADE245" s="3"/>
      <c r="ADF245" s="3"/>
      <c r="ADG245" s="3"/>
      <c r="ADH245" s="3"/>
      <c r="ADI245" s="3"/>
      <c r="ADJ245" s="3"/>
      <c r="ADK245" s="3"/>
      <c r="ADL245" s="3"/>
      <c r="ADM245" s="3"/>
      <c r="ADN245" s="3"/>
      <c r="ADO245" s="3"/>
      <c r="ADP245" s="3"/>
      <c r="ADQ245" s="3"/>
      <c r="ADR245" s="3"/>
      <c r="ADS245" s="3"/>
      <c r="ADT245" s="3"/>
      <c r="ADU245" s="3"/>
      <c r="ADV245" s="3"/>
      <c r="ADW245" s="3"/>
      <c r="ADX245" s="3"/>
      <c r="ADY245" s="3"/>
      <c r="ADZ245" s="3"/>
      <c r="AEA245" s="3"/>
      <c r="AEB245" s="3"/>
      <c r="AEC245" s="3"/>
      <c r="AED245" s="3"/>
      <c r="AEE245" s="3"/>
      <c r="AEF245" s="3"/>
      <c r="AEG245" s="3"/>
      <c r="AEH245" s="3"/>
      <c r="AEI245" s="3"/>
      <c r="AEJ245" s="3"/>
      <c r="AEK245" s="3"/>
      <c r="AEL245" s="3"/>
      <c r="AEM245" s="3"/>
      <c r="AEN245" s="3"/>
      <c r="AEO245" s="3"/>
      <c r="AEP245" s="3"/>
      <c r="AEQ245" s="3"/>
      <c r="AER245" s="3"/>
      <c r="AES245" s="3"/>
      <c r="AET245" s="3"/>
      <c r="AEU245" s="3"/>
      <c r="AEV245" s="3"/>
      <c r="AEW245" s="3"/>
      <c r="AEX245" s="3"/>
    </row>
    <row r="246" spans="1:830" s="277" customFormat="1" ht="21" x14ac:dyDescent="0.35">
      <c r="A246" s="458" t="s">
        <v>226</v>
      </c>
      <c r="B246" s="275"/>
      <c r="C246" s="275"/>
      <c r="D246" s="451">
        <f>'Progress report 2020'!F246</f>
        <v>0</v>
      </c>
      <c r="E246" s="459">
        <f>E54+E94+E134+E141+E160+E182+E204+E244</f>
        <v>0</v>
      </c>
      <c r="F246" s="459">
        <f>F54+F94+F134+F141+F160+F182+F204+F244</f>
        <v>0</v>
      </c>
      <c r="G246" s="460">
        <f>D246+F246-E246</f>
        <v>0</v>
      </c>
      <c r="H246" s="458"/>
    </row>
    <row r="247" spans="1:830" s="276" customFormat="1" ht="30" customHeight="1" x14ac:dyDescent="0.35">
      <c r="A247" s="247" t="s">
        <v>282</v>
      </c>
      <c r="B247" s="278"/>
      <c r="C247" s="279"/>
      <c r="D247" s="279"/>
      <c r="E247" s="280">
        <f>E246*0.8</f>
        <v>0</v>
      </c>
      <c r="F247" s="280">
        <f>F246*0.8</f>
        <v>0</v>
      </c>
      <c r="G247" s="280"/>
      <c r="H247" s="382"/>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77"/>
      <c r="AE247" s="277"/>
      <c r="AF247" s="277"/>
      <c r="AG247" s="277"/>
      <c r="AH247" s="277"/>
      <c r="AI247" s="277"/>
      <c r="AJ247" s="277"/>
      <c r="AK247" s="277"/>
      <c r="AL247" s="277"/>
      <c r="AM247" s="277"/>
      <c r="AN247" s="277"/>
      <c r="AO247" s="277"/>
      <c r="AP247" s="277"/>
      <c r="AQ247" s="277"/>
      <c r="AR247" s="277"/>
      <c r="AS247" s="277"/>
      <c r="AT247" s="277"/>
      <c r="AU247" s="277"/>
      <c r="AV247" s="277"/>
      <c r="AW247" s="277"/>
      <c r="AX247" s="277"/>
      <c r="AY247" s="277"/>
      <c r="AZ247" s="277"/>
      <c r="BA247" s="277"/>
      <c r="BB247" s="277"/>
      <c r="BC247" s="277"/>
      <c r="BD247" s="277"/>
      <c r="BE247" s="277"/>
      <c r="BF247" s="277"/>
      <c r="BG247" s="277"/>
      <c r="BH247" s="277"/>
      <c r="BI247" s="277"/>
      <c r="BJ247" s="277"/>
      <c r="BK247" s="277"/>
      <c r="BL247" s="277"/>
      <c r="BM247" s="277"/>
      <c r="BN247" s="277"/>
      <c r="BO247" s="277"/>
      <c r="BP247" s="277"/>
      <c r="BQ247" s="277"/>
      <c r="BR247" s="277"/>
      <c r="BS247" s="277"/>
      <c r="BT247" s="277"/>
      <c r="BU247" s="277"/>
      <c r="BV247" s="277"/>
      <c r="BW247" s="277"/>
      <c r="BX247" s="277"/>
      <c r="BY247" s="277"/>
      <c r="BZ247" s="277"/>
      <c r="CA247" s="277"/>
      <c r="CB247" s="277"/>
      <c r="CC247" s="277"/>
      <c r="CD247" s="277"/>
      <c r="CE247" s="277"/>
      <c r="CF247" s="277"/>
      <c r="CG247" s="277"/>
      <c r="CH247" s="277"/>
      <c r="CI247" s="277"/>
      <c r="CJ247" s="277"/>
      <c r="CK247" s="277"/>
      <c r="CL247" s="277"/>
      <c r="CM247" s="277"/>
      <c r="CN247" s="277"/>
      <c r="CO247" s="277"/>
      <c r="CP247" s="277"/>
      <c r="CQ247" s="277"/>
      <c r="CR247" s="277"/>
      <c r="CS247" s="277"/>
      <c r="CT247" s="277"/>
      <c r="CU247" s="277"/>
      <c r="CV247" s="277"/>
      <c r="CW247" s="277"/>
      <c r="CX247" s="277"/>
      <c r="CY247" s="277"/>
      <c r="CZ247" s="277"/>
      <c r="DA247" s="277"/>
      <c r="DB247" s="277"/>
      <c r="DC247" s="277"/>
      <c r="DD247" s="277"/>
      <c r="DE247" s="277"/>
      <c r="DF247" s="277"/>
      <c r="DG247" s="277"/>
      <c r="DH247" s="277"/>
      <c r="DI247" s="277"/>
      <c r="DJ247" s="277"/>
      <c r="DK247" s="277"/>
      <c r="DL247" s="277"/>
      <c r="DM247" s="277"/>
      <c r="DN247" s="277"/>
      <c r="DO247" s="277"/>
      <c r="DP247" s="277"/>
      <c r="DQ247" s="277"/>
      <c r="DR247" s="277"/>
      <c r="DS247" s="277"/>
      <c r="DT247" s="277"/>
      <c r="DU247" s="277"/>
      <c r="DV247" s="277"/>
      <c r="DW247" s="277"/>
      <c r="DX247" s="277"/>
      <c r="DY247" s="277"/>
      <c r="DZ247" s="277"/>
      <c r="EA247" s="277"/>
      <c r="EB247" s="277"/>
      <c r="EC247" s="277"/>
      <c r="ED247" s="277"/>
      <c r="EE247" s="277"/>
      <c r="EF247" s="277"/>
      <c r="EG247" s="277"/>
      <c r="EH247" s="277"/>
      <c r="EI247" s="277"/>
      <c r="EJ247" s="277"/>
      <c r="EK247" s="277"/>
      <c r="EL247" s="277"/>
      <c r="EM247" s="277"/>
      <c r="EN247" s="277"/>
      <c r="EO247" s="277"/>
      <c r="EP247" s="277"/>
      <c r="EQ247" s="277"/>
      <c r="ER247" s="277"/>
      <c r="ES247" s="277"/>
      <c r="ET247" s="277"/>
      <c r="EU247" s="277"/>
      <c r="EV247" s="277"/>
      <c r="EW247" s="277"/>
      <c r="EX247" s="277"/>
      <c r="EY247" s="277"/>
      <c r="EZ247" s="277"/>
      <c r="FA247" s="277"/>
      <c r="FB247" s="277"/>
      <c r="FC247" s="277"/>
      <c r="FD247" s="277"/>
      <c r="FE247" s="277"/>
      <c r="FF247" s="277"/>
      <c r="FG247" s="277"/>
      <c r="FH247" s="277"/>
      <c r="FI247" s="277"/>
      <c r="FJ247" s="277"/>
      <c r="FK247" s="277"/>
      <c r="FL247" s="277"/>
      <c r="FM247" s="277"/>
      <c r="FN247" s="277"/>
      <c r="FO247" s="277"/>
      <c r="FP247" s="277"/>
      <c r="FQ247" s="277"/>
      <c r="FR247" s="277"/>
      <c r="FS247" s="277"/>
      <c r="FT247" s="277"/>
      <c r="FU247" s="277"/>
      <c r="FV247" s="277"/>
      <c r="FW247" s="277"/>
      <c r="FX247" s="277"/>
      <c r="FY247" s="277"/>
      <c r="FZ247" s="277"/>
      <c r="GA247" s="277"/>
      <c r="GB247" s="277"/>
      <c r="GC247" s="277"/>
      <c r="GD247" s="277"/>
      <c r="GE247" s="277"/>
      <c r="GF247" s="277"/>
      <c r="GG247" s="277"/>
      <c r="GH247" s="277"/>
      <c r="GI247" s="277"/>
      <c r="GJ247" s="277"/>
      <c r="GK247" s="277"/>
      <c r="GL247" s="277"/>
      <c r="GM247" s="277"/>
      <c r="GN247" s="277"/>
      <c r="GO247" s="277"/>
      <c r="GP247" s="277"/>
      <c r="GQ247" s="277"/>
      <c r="GR247" s="277"/>
      <c r="GS247" s="277"/>
      <c r="GT247" s="277"/>
      <c r="GU247" s="277"/>
      <c r="GV247" s="277"/>
      <c r="GW247" s="277"/>
      <c r="GX247" s="277"/>
      <c r="GY247" s="277"/>
      <c r="GZ247" s="277"/>
      <c r="HA247" s="277"/>
      <c r="HB247" s="277"/>
      <c r="HC247" s="277"/>
      <c r="HD247" s="277"/>
      <c r="HE247" s="277"/>
      <c r="HF247" s="277"/>
      <c r="HG247" s="277"/>
      <c r="HH247" s="277"/>
      <c r="HI247" s="277"/>
      <c r="HJ247" s="277"/>
      <c r="HK247" s="277"/>
      <c r="HL247" s="277"/>
      <c r="HM247" s="277"/>
      <c r="HN247" s="277"/>
      <c r="HO247" s="277"/>
      <c r="HP247" s="277"/>
      <c r="HQ247" s="277"/>
      <c r="HR247" s="277"/>
      <c r="HS247" s="277"/>
      <c r="HT247" s="277"/>
      <c r="HU247" s="277"/>
      <c r="HV247" s="277"/>
      <c r="HW247" s="277"/>
      <c r="HX247" s="277"/>
      <c r="HY247" s="277"/>
      <c r="HZ247" s="277"/>
      <c r="IA247" s="277"/>
      <c r="IB247" s="277"/>
      <c r="IC247" s="277"/>
      <c r="ID247" s="277"/>
      <c r="IE247" s="277"/>
      <c r="IF247" s="277"/>
      <c r="IG247" s="277"/>
      <c r="IH247" s="277"/>
      <c r="II247" s="277"/>
      <c r="IJ247" s="277"/>
      <c r="IK247" s="277"/>
      <c r="IL247" s="277"/>
      <c r="IM247" s="277"/>
      <c r="IN247" s="277"/>
      <c r="IO247" s="277"/>
      <c r="IP247" s="277"/>
      <c r="IQ247" s="277"/>
      <c r="IR247" s="277"/>
      <c r="IS247" s="277"/>
      <c r="IT247" s="277"/>
      <c r="IU247" s="277"/>
      <c r="IV247" s="277"/>
      <c r="IW247" s="277"/>
      <c r="IX247" s="277"/>
      <c r="IY247" s="277"/>
      <c r="IZ247" s="277"/>
      <c r="JA247" s="277"/>
      <c r="JB247" s="277"/>
      <c r="JC247" s="277"/>
      <c r="JD247" s="277"/>
      <c r="JE247" s="277"/>
      <c r="JF247" s="277"/>
      <c r="JG247" s="277"/>
      <c r="JH247" s="277"/>
      <c r="JI247" s="277"/>
      <c r="JJ247" s="277"/>
      <c r="JK247" s="277"/>
      <c r="JL247" s="277"/>
      <c r="JM247" s="277"/>
      <c r="JN247" s="277"/>
      <c r="JO247" s="277"/>
      <c r="JP247" s="277"/>
      <c r="JQ247" s="277"/>
      <c r="JR247" s="277"/>
      <c r="JS247" s="277"/>
      <c r="JT247" s="277"/>
      <c r="JU247" s="277"/>
      <c r="JV247" s="277"/>
      <c r="JW247" s="277"/>
      <c r="JX247" s="277"/>
      <c r="JY247" s="277"/>
      <c r="JZ247" s="277"/>
      <c r="KA247" s="277"/>
      <c r="KB247" s="277"/>
      <c r="KC247" s="277"/>
      <c r="KD247" s="277"/>
      <c r="KE247" s="277"/>
      <c r="KF247" s="277"/>
      <c r="KG247" s="277"/>
      <c r="KH247" s="277"/>
      <c r="KI247" s="277"/>
      <c r="KJ247" s="277"/>
      <c r="KK247" s="277"/>
      <c r="KL247" s="277"/>
      <c r="KM247" s="277"/>
      <c r="KN247" s="277"/>
      <c r="KO247" s="277"/>
      <c r="KP247" s="277"/>
      <c r="KQ247" s="277"/>
      <c r="KR247" s="277"/>
      <c r="KS247" s="277"/>
      <c r="KT247" s="277"/>
      <c r="KU247" s="277"/>
      <c r="KV247" s="277"/>
      <c r="KW247" s="277"/>
      <c r="KX247" s="277"/>
      <c r="KY247" s="277"/>
      <c r="KZ247" s="277"/>
      <c r="LA247" s="277"/>
      <c r="LB247" s="277"/>
      <c r="LC247" s="277"/>
      <c r="LD247" s="277"/>
      <c r="LE247" s="277"/>
      <c r="LF247" s="277"/>
      <c r="LG247" s="277"/>
      <c r="LH247" s="277"/>
      <c r="LI247" s="277"/>
      <c r="LJ247" s="277"/>
      <c r="LK247" s="277"/>
      <c r="LL247" s="277"/>
      <c r="LM247" s="277"/>
      <c r="LN247" s="277"/>
      <c r="LO247" s="277"/>
      <c r="LP247" s="277"/>
      <c r="LQ247" s="277"/>
      <c r="LR247" s="277"/>
      <c r="LS247" s="277"/>
      <c r="LT247" s="277"/>
      <c r="LU247" s="277"/>
      <c r="LV247" s="277"/>
      <c r="LW247" s="277"/>
      <c r="LX247" s="277"/>
      <c r="LY247" s="277"/>
      <c r="LZ247" s="277"/>
      <c r="MA247" s="277"/>
      <c r="MB247" s="277"/>
      <c r="MC247" s="277"/>
      <c r="MD247" s="277"/>
      <c r="ME247" s="277"/>
      <c r="MF247" s="277"/>
      <c r="MG247" s="277"/>
      <c r="MH247" s="277"/>
      <c r="MI247" s="277"/>
      <c r="MJ247" s="277"/>
      <c r="MK247" s="277"/>
      <c r="ML247" s="277"/>
      <c r="MM247" s="277"/>
      <c r="MN247" s="277"/>
      <c r="MO247" s="277"/>
      <c r="MP247" s="277"/>
      <c r="MQ247" s="277"/>
      <c r="MR247" s="277"/>
      <c r="MS247" s="277"/>
      <c r="MT247" s="277"/>
      <c r="MU247" s="277"/>
      <c r="MV247" s="277"/>
      <c r="MW247" s="277"/>
      <c r="MX247" s="277"/>
      <c r="MY247" s="277"/>
      <c r="MZ247" s="277"/>
      <c r="NA247" s="277"/>
      <c r="NB247" s="277"/>
      <c r="NC247" s="277"/>
      <c r="ND247" s="277"/>
      <c r="NE247" s="277"/>
      <c r="NF247" s="277"/>
      <c r="NG247" s="277"/>
      <c r="NH247" s="277"/>
      <c r="NI247" s="277"/>
      <c r="NJ247" s="277"/>
      <c r="NK247" s="277"/>
      <c r="NL247" s="277"/>
      <c r="NM247" s="277"/>
      <c r="NN247" s="277"/>
      <c r="NO247" s="277"/>
      <c r="NP247" s="277"/>
      <c r="NQ247" s="277"/>
      <c r="NR247" s="277"/>
      <c r="NS247" s="277"/>
      <c r="NT247" s="277"/>
      <c r="NU247" s="277"/>
      <c r="NV247" s="277"/>
      <c r="NW247" s="277"/>
      <c r="NX247" s="277"/>
      <c r="NY247" s="277"/>
      <c r="NZ247" s="277"/>
      <c r="OA247" s="277"/>
      <c r="OB247" s="277"/>
      <c r="OC247" s="277"/>
      <c r="OD247" s="277"/>
      <c r="OE247" s="277"/>
      <c r="OF247" s="277"/>
      <c r="OG247" s="277"/>
      <c r="OH247" s="277"/>
      <c r="OI247" s="277"/>
      <c r="OJ247" s="277"/>
      <c r="OK247" s="277"/>
      <c r="OL247" s="277"/>
      <c r="OM247" s="277"/>
      <c r="ON247" s="277"/>
      <c r="OO247" s="277"/>
      <c r="OP247" s="277"/>
      <c r="OQ247" s="277"/>
      <c r="OR247" s="277"/>
      <c r="OS247" s="277"/>
      <c r="OT247" s="277"/>
      <c r="OU247" s="277"/>
      <c r="OV247" s="277"/>
      <c r="OW247" s="277"/>
      <c r="OX247" s="277"/>
      <c r="OY247" s="277"/>
      <c r="OZ247" s="277"/>
      <c r="PA247" s="277"/>
      <c r="PB247" s="277"/>
      <c r="PC247" s="277"/>
      <c r="PD247" s="277"/>
      <c r="PE247" s="277"/>
      <c r="PF247" s="277"/>
      <c r="PG247" s="277"/>
      <c r="PH247" s="277"/>
      <c r="PI247" s="277"/>
      <c r="PJ247" s="277"/>
      <c r="PK247" s="277"/>
      <c r="PL247" s="277"/>
      <c r="PM247" s="277"/>
      <c r="PN247" s="277"/>
      <c r="PO247" s="277"/>
      <c r="PP247" s="277"/>
      <c r="PQ247" s="277"/>
      <c r="PR247" s="277"/>
      <c r="PS247" s="277"/>
      <c r="PT247" s="277"/>
      <c r="PU247" s="277"/>
      <c r="PV247" s="277"/>
      <c r="PW247" s="277"/>
      <c r="PX247" s="277"/>
      <c r="PY247" s="277"/>
      <c r="PZ247" s="277"/>
      <c r="QA247" s="277"/>
      <c r="QB247" s="277"/>
      <c r="QC247" s="277"/>
      <c r="QD247" s="277"/>
      <c r="QE247" s="277"/>
      <c r="QF247" s="277"/>
      <c r="QG247" s="277"/>
      <c r="QH247" s="277"/>
      <c r="QI247" s="277"/>
      <c r="QJ247" s="277"/>
      <c r="QK247" s="277"/>
      <c r="QL247" s="277"/>
      <c r="QM247" s="277"/>
      <c r="QN247" s="277"/>
      <c r="QO247" s="277"/>
      <c r="QP247" s="277"/>
      <c r="QQ247" s="277"/>
      <c r="QR247" s="277"/>
      <c r="QS247" s="277"/>
      <c r="QT247" s="277"/>
      <c r="QU247" s="277"/>
      <c r="QV247" s="277"/>
      <c r="QW247" s="277"/>
      <c r="QX247" s="277"/>
      <c r="QY247" s="277"/>
      <c r="QZ247" s="277"/>
      <c r="RA247" s="277"/>
      <c r="RB247" s="277"/>
      <c r="RC247" s="277"/>
      <c r="RD247" s="277"/>
      <c r="RE247" s="277"/>
      <c r="RF247" s="277"/>
      <c r="RG247" s="277"/>
      <c r="RH247" s="277"/>
      <c r="RI247" s="277"/>
      <c r="RJ247" s="277"/>
      <c r="RK247" s="277"/>
      <c r="RL247" s="277"/>
      <c r="RM247" s="277"/>
      <c r="RN247" s="277"/>
      <c r="RO247" s="277"/>
      <c r="RP247" s="277"/>
      <c r="RQ247" s="277"/>
      <c r="RR247" s="277"/>
      <c r="RS247" s="277"/>
      <c r="RT247" s="277"/>
      <c r="RU247" s="277"/>
      <c r="RV247" s="277"/>
      <c r="RW247" s="277"/>
      <c r="RX247" s="277"/>
      <c r="RY247" s="277"/>
      <c r="RZ247" s="277"/>
      <c r="SA247" s="277"/>
      <c r="SB247" s="277"/>
      <c r="SC247" s="277"/>
      <c r="SD247" s="277"/>
      <c r="SE247" s="277"/>
      <c r="SF247" s="277"/>
      <c r="SG247" s="277"/>
      <c r="SH247" s="277"/>
      <c r="SI247" s="277"/>
      <c r="SJ247" s="277"/>
      <c r="SK247" s="277"/>
      <c r="SL247" s="277"/>
      <c r="SM247" s="277"/>
      <c r="SN247" s="277"/>
      <c r="SO247" s="277"/>
      <c r="SP247" s="277"/>
      <c r="SQ247" s="277"/>
      <c r="SR247" s="277"/>
      <c r="SS247" s="277"/>
      <c r="ST247" s="277"/>
      <c r="SU247" s="277"/>
      <c r="SV247" s="277"/>
      <c r="SW247" s="277"/>
      <c r="SX247" s="277"/>
      <c r="SY247" s="277"/>
      <c r="SZ247" s="277"/>
      <c r="TA247" s="277"/>
      <c r="TB247" s="277"/>
      <c r="TC247" s="277"/>
      <c r="TD247" s="277"/>
      <c r="TE247" s="277"/>
      <c r="TF247" s="277"/>
      <c r="TG247" s="277"/>
      <c r="TH247" s="277"/>
      <c r="TI247" s="277"/>
      <c r="TJ247" s="277"/>
      <c r="TK247" s="277"/>
      <c r="TL247" s="277"/>
      <c r="TM247" s="277"/>
      <c r="TN247" s="277"/>
      <c r="TO247" s="277"/>
      <c r="TP247" s="277"/>
      <c r="TQ247" s="277"/>
      <c r="TR247" s="277"/>
      <c r="TS247" s="277"/>
      <c r="TT247" s="277"/>
      <c r="TU247" s="277"/>
      <c r="TV247" s="277"/>
      <c r="TW247" s="277"/>
      <c r="TX247" s="277"/>
      <c r="TY247" s="277"/>
      <c r="TZ247" s="277"/>
      <c r="UA247" s="277"/>
      <c r="UB247" s="277"/>
      <c r="UC247" s="277"/>
      <c r="UD247" s="277"/>
      <c r="UE247" s="277"/>
      <c r="UF247" s="277"/>
      <c r="UG247" s="277"/>
      <c r="UH247" s="277"/>
      <c r="UI247" s="277"/>
      <c r="UJ247" s="277"/>
      <c r="UK247" s="277"/>
      <c r="UL247" s="277"/>
      <c r="UM247" s="277"/>
      <c r="UN247" s="277"/>
      <c r="UO247" s="277"/>
      <c r="UP247" s="277"/>
      <c r="UQ247" s="277"/>
      <c r="UR247" s="277"/>
      <c r="US247" s="277"/>
      <c r="UT247" s="277"/>
      <c r="UU247" s="277"/>
      <c r="UV247" s="277"/>
      <c r="UW247" s="277"/>
      <c r="UX247" s="277"/>
      <c r="UY247" s="277"/>
      <c r="UZ247" s="277"/>
      <c r="VA247" s="277"/>
      <c r="VB247" s="277"/>
      <c r="VC247" s="277"/>
      <c r="VD247" s="277"/>
      <c r="VE247" s="277"/>
      <c r="VF247" s="277"/>
      <c r="VG247" s="277"/>
      <c r="VH247" s="277"/>
      <c r="VI247" s="277"/>
      <c r="VJ247" s="277"/>
      <c r="VK247" s="277"/>
      <c r="VL247" s="277"/>
      <c r="VM247" s="277"/>
      <c r="VN247" s="277"/>
      <c r="VO247" s="277"/>
      <c r="VP247" s="277"/>
      <c r="VQ247" s="277"/>
      <c r="VR247" s="277"/>
      <c r="VS247" s="277"/>
      <c r="VT247" s="277"/>
      <c r="VU247" s="277"/>
      <c r="VV247" s="277"/>
      <c r="VW247" s="277"/>
      <c r="VX247" s="277"/>
      <c r="VY247" s="277"/>
      <c r="VZ247" s="277"/>
      <c r="WA247" s="277"/>
      <c r="WB247" s="277"/>
      <c r="WC247" s="277"/>
      <c r="WD247" s="277"/>
      <c r="WE247" s="277"/>
      <c r="WF247" s="277"/>
      <c r="WG247" s="277"/>
      <c r="WH247" s="277"/>
      <c r="WI247" s="277"/>
      <c r="WJ247" s="277"/>
      <c r="WK247" s="277"/>
      <c r="WL247" s="277"/>
      <c r="WM247" s="277"/>
      <c r="WN247" s="277"/>
      <c r="WO247" s="277"/>
      <c r="WP247" s="277"/>
      <c r="WQ247" s="277"/>
      <c r="WR247" s="277"/>
      <c r="WS247" s="277"/>
      <c r="WT247" s="277"/>
      <c r="WU247" s="277"/>
      <c r="WV247" s="277"/>
      <c r="WW247" s="277"/>
      <c r="WX247" s="277"/>
      <c r="WY247" s="277"/>
      <c r="WZ247" s="277"/>
      <c r="XA247" s="277"/>
      <c r="XB247" s="277"/>
      <c r="XC247" s="277"/>
      <c r="XD247" s="277"/>
      <c r="XE247" s="277"/>
      <c r="XF247" s="277"/>
      <c r="XG247" s="277"/>
      <c r="XH247" s="277"/>
      <c r="XI247" s="277"/>
      <c r="XJ247" s="277"/>
      <c r="XK247" s="277"/>
      <c r="XL247" s="277"/>
      <c r="XM247" s="277"/>
      <c r="XN247" s="277"/>
      <c r="XO247" s="277"/>
      <c r="XP247" s="277"/>
      <c r="XQ247" s="277"/>
      <c r="XR247" s="277"/>
      <c r="XS247" s="277"/>
      <c r="XT247" s="277"/>
      <c r="XU247" s="277"/>
      <c r="XV247" s="277"/>
      <c r="XW247" s="277"/>
      <c r="XX247" s="277"/>
      <c r="XY247" s="277"/>
      <c r="XZ247" s="277"/>
      <c r="YA247" s="277"/>
      <c r="YB247" s="277"/>
      <c r="YC247" s="277"/>
      <c r="YD247" s="277"/>
      <c r="YE247" s="277"/>
      <c r="YF247" s="277"/>
      <c r="YG247" s="277"/>
      <c r="YH247" s="277"/>
      <c r="YI247" s="277"/>
      <c r="YJ247" s="277"/>
      <c r="YK247" s="277"/>
      <c r="YL247" s="277"/>
      <c r="YM247" s="277"/>
      <c r="YN247" s="277"/>
      <c r="YO247" s="277"/>
      <c r="YP247" s="277"/>
      <c r="YQ247" s="277"/>
      <c r="YR247" s="277"/>
      <c r="YS247" s="277"/>
      <c r="YT247" s="277"/>
      <c r="YU247" s="277"/>
      <c r="YV247" s="277"/>
      <c r="YW247" s="277"/>
      <c r="YX247" s="277"/>
      <c r="YY247" s="277"/>
      <c r="YZ247" s="277"/>
      <c r="ZA247" s="277"/>
      <c r="ZB247" s="277"/>
      <c r="ZC247" s="277"/>
      <c r="ZD247" s="277"/>
      <c r="ZE247" s="277"/>
      <c r="ZF247" s="277"/>
      <c r="ZG247" s="277"/>
      <c r="ZH247" s="277"/>
      <c r="ZI247" s="277"/>
      <c r="ZJ247" s="277"/>
      <c r="ZK247" s="277"/>
      <c r="ZL247" s="277"/>
      <c r="ZM247" s="277"/>
      <c r="ZN247" s="277"/>
      <c r="ZO247" s="277"/>
      <c r="ZP247" s="277"/>
      <c r="ZQ247" s="277"/>
      <c r="ZR247" s="277"/>
      <c r="ZS247" s="277"/>
      <c r="ZT247" s="277"/>
      <c r="ZU247" s="277"/>
      <c r="ZV247" s="277"/>
      <c r="ZW247" s="277"/>
      <c r="ZX247" s="277"/>
      <c r="ZY247" s="277"/>
      <c r="ZZ247" s="277"/>
      <c r="AAA247" s="277"/>
      <c r="AAB247" s="277"/>
      <c r="AAC247" s="277"/>
      <c r="AAD247" s="277"/>
      <c r="AAE247" s="277"/>
      <c r="AAF247" s="277"/>
      <c r="AAG247" s="277"/>
      <c r="AAH247" s="277"/>
      <c r="AAI247" s="277"/>
      <c r="AAJ247" s="277"/>
      <c r="AAK247" s="277"/>
      <c r="AAL247" s="277"/>
      <c r="AAM247" s="277"/>
      <c r="AAN247" s="277"/>
      <c r="AAO247" s="277"/>
      <c r="AAP247" s="277"/>
      <c r="AAQ247" s="277"/>
      <c r="AAR247" s="277"/>
      <c r="AAS247" s="277"/>
      <c r="AAT247" s="277"/>
      <c r="AAU247" s="277"/>
      <c r="AAV247" s="277"/>
      <c r="AAW247" s="277"/>
      <c r="AAX247" s="277"/>
      <c r="AAY247" s="277"/>
      <c r="AAZ247" s="277"/>
      <c r="ABA247" s="277"/>
      <c r="ABB247" s="277"/>
      <c r="ABC247" s="277"/>
      <c r="ABD247" s="277"/>
      <c r="ABE247" s="277"/>
      <c r="ABF247" s="277"/>
      <c r="ABG247" s="277"/>
      <c r="ABH247" s="277"/>
      <c r="ABI247" s="277"/>
      <c r="ABJ247" s="277"/>
      <c r="ABK247" s="277"/>
      <c r="ABL247" s="277"/>
      <c r="ABM247" s="277"/>
      <c r="ABN247" s="277"/>
      <c r="ABO247" s="277"/>
      <c r="ABP247" s="277"/>
      <c r="ABQ247" s="277"/>
      <c r="ABR247" s="277"/>
      <c r="ABS247" s="277"/>
      <c r="ABT247" s="277"/>
      <c r="ABU247" s="277"/>
      <c r="ABV247" s="277"/>
      <c r="ABW247" s="277"/>
      <c r="ABX247" s="277"/>
      <c r="ABY247" s="277"/>
      <c r="ABZ247" s="277"/>
      <c r="ACA247" s="277"/>
      <c r="ACB247" s="277"/>
      <c r="ACC247" s="277"/>
      <c r="ACD247" s="277"/>
      <c r="ACE247" s="277"/>
      <c r="ACF247" s="277"/>
      <c r="ACG247" s="277"/>
      <c r="ACH247" s="277"/>
      <c r="ACI247" s="277"/>
      <c r="ACJ247" s="277"/>
      <c r="ACK247" s="277"/>
      <c r="ACL247" s="277"/>
      <c r="ACM247" s="277"/>
      <c r="ACN247" s="277"/>
      <c r="ACO247" s="277"/>
      <c r="ACP247" s="277"/>
      <c r="ACQ247" s="277"/>
      <c r="ACR247" s="277"/>
      <c r="ACS247" s="277"/>
      <c r="ACT247" s="277"/>
      <c r="ACU247" s="277"/>
      <c r="ACV247" s="277"/>
      <c r="ACW247" s="277"/>
      <c r="ACX247" s="277"/>
      <c r="ACY247" s="277"/>
      <c r="ACZ247" s="277"/>
      <c r="ADA247" s="277"/>
      <c r="ADB247" s="277"/>
      <c r="ADC247" s="277"/>
      <c r="ADD247" s="277"/>
      <c r="ADE247" s="277"/>
      <c r="ADF247" s="277"/>
      <c r="ADG247" s="277"/>
      <c r="ADH247" s="277"/>
      <c r="ADI247" s="277"/>
      <c r="ADJ247" s="277"/>
      <c r="ADK247" s="277"/>
      <c r="ADL247" s="277"/>
      <c r="ADM247" s="277"/>
      <c r="ADN247" s="277"/>
      <c r="ADO247" s="277"/>
      <c r="ADP247" s="277"/>
      <c r="ADQ247" s="277"/>
      <c r="ADR247" s="277"/>
      <c r="ADS247" s="277"/>
      <c r="ADT247" s="277"/>
      <c r="ADU247" s="277"/>
      <c r="ADV247" s="277"/>
      <c r="ADW247" s="277"/>
      <c r="ADX247" s="277"/>
      <c r="ADY247" s="277"/>
      <c r="ADZ247" s="277"/>
      <c r="AEA247" s="277"/>
      <c r="AEB247" s="277"/>
      <c r="AEC247" s="277"/>
      <c r="AED247" s="277"/>
      <c r="AEE247" s="277"/>
      <c r="AEF247" s="277"/>
      <c r="AEG247" s="277"/>
      <c r="AEH247" s="277"/>
      <c r="AEI247" s="277"/>
      <c r="AEJ247" s="277"/>
      <c r="AEK247" s="277"/>
      <c r="AEL247" s="277"/>
      <c r="AEM247" s="277"/>
      <c r="AEN247" s="277"/>
      <c r="AEO247" s="277"/>
      <c r="AEP247" s="277"/>
      <c r="AEQ247" s="277"/>
      <c r="AER247" s="277"/>
      <c r="AES247" s="277"/>
      <c r="AET247" s="277"/>
      <c r="AEU247" s="277"/>
      <c r="AEV247" s="277"/>
      <c r="AEW247" s="277"/>
      <c r="AEX247" s="277"/>
    </row>
    <row r="248" spans="1:830" s="281" customFormat="1" ht="26.25" x14ac:dyDescent="0.4">
      <c r="A248" s="353" t="s">
        <v>93</v>
      </c>
      <c r="B248" s="449"/>
      <c r="C248" s="449"/>
      <c r="D248" s="449"/>
      <c r="E248" s="383">
        <f>E246*0.2</f>
        <v>0</v>
      </c>
      <c r="F248" s="383">
        <f>F246*0.2</f>
        <v>0</v>
      </c>
      <c r="G248" s="383"/>
      <c r="H248" s="384"/>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277"/>
      <c r="BP248" s="277"/>
      <c r="BQ248" s="277"/>
      <c r="BR248" s="277"/>
      <c r="BS248" s="277"/>
      <c r="BT248" s="277"/>
      <c r="BU248" s="277"/>
      <c r="BV248" s="277"/>
      <c r="BW248" s="277"/>
      <c r="BX248" s="277"/>
      <c r="BY248" s="277"/>
      <c r="BZ248" s="277"/>
      <c r="CA248" s="277"/>
      <c r="CB248" s="277"/>
      <c r="CC248" s="277"/>
      <c r="CD248" s="277"/>
      <c r="CE248" s="277"/>
      <c r="CF248" s="277"/>
      <c r="CG248" s="277"/>
      <c r="CH248" s="277"/>
      <c r="CI248" s="277"/>
      <c r="CJ248" s="277"/>
      <c r="CK248" s="277"/>
      <c r="CL248" s="277"/>
      <c r="CM248" s="277"/>
      <c r="CN248" s="277"/>
      <c r="CO248" s="277"/>
      <c r="CP248" s="277"/>
      <c r="CQ248" s="277"/>
      <c r="CR248" s="277"/>
      <c r="CS248" s="277"/>
      <c r="CT248" s="277"/>
      <c r="CU248" s="277"/>
      <c r="CV248" s="277"/>
      <c r="CW248" s="277"/>
      <c r="CX248" s="277"/>
      <c r="CY248" s="277"/>
      <c r="CZ248" s="277"/>
      <c r="DA248" s="277"/>
      <c r="DB248" s="277"/>
      <c r="DC248" s="277"/>
      <c r="DD248" s="277"/>
      <c r="DE248" s="277"/>
      <c r="DF248" s="277"/>
      <c r="DG248" s="277"/>
      <c r="DH248" s="277"/>
      <c r="DI248" s="277"/>
      <c r="DJ248" s="277"/>
      <c r="DK248" s="277"/>
      <c r="DL248" s="277"/>
      <c r="DM248" s="277"/>
      <c r="DN248" s="277"/>
      <c r="DO248" s="277"/>
      <c r="DP248" s="277"/>
      <c r="DQ248" s="277"/>
      <c r="DR248" s="277"/>
      <c r="DS248" s="277"/>
      <c r="DT248" s="277"/>
      <c r="DU248" s="277"/>
      <c r="DV248" s="277"/>
      <c r="DW248" s="277"/>
      <c r="DX248" s="277"/>
      <c r="DY248" s="277"/>
      <c r="DZ248" s="277"/>
      <c r="EA248" s="277"/>
      <c r="EB248" s="277"/>
      <c r="EC248" s="277"/>
      <c r="ED248" s="277"/>
      <c r="EE248" s="277"/>
      <c r="EF248" s="277"/>
      <c r="EG248" s="277"/>
      <c r="EH248" s="277"/>
      <c r="EI248" s="277"/>
      <c r="EJ248" s="277"/>
      <c r="EK248" s="277"/>
      <c r="EL248" s="277"/>
      <c r="EM248" s="277"/>
      <c r="EN248" s="277"/>
      <c r="EO248" s="277"/>
      <c r="EP248" s="277"/>
      <c r="EQ248" s="277"/>
      <c r="ER248" s="277"/>
      <c r="ES248" s="277"/>
      <c r="ET248" s="277"/>
      <c r="EU248" s="277"/>
      <c r="EV248" s="277"/>
      <c r="EW248" s="277"/>
      <c r="EX248" s="277"/>
      <c r="EY248" s="277"/>
      <c r="EZ248" s="277"/>
      <c r="FA248" s="277"/>
      <c r="FB248" s="277"/>
      <c r="FC248" s="277"/>
      <c r="FD248" s="277"/>
      <c r="FE248" s="277"/>
      <c r="FF248" s="277"/>
      <c r="FG248" s="277"/>
      <c r="FH248" s="277"/>
      <c r="FI248" s="277"/>
      <c r="FJ248" s="277"/>
      <c r="FK248" s="277"/>
      <c r="FL248" s="277"/>
      <c r="FM248" s="277"/>
      <c r="FN248" s="277"/>
      <c r="FO248" s="277"/>
      <c r="FP248" s="277"/>
      <c r="FQ248" s="277"/>
      <c r="FR248" s="277"/>
      <c r="FS248" s="277"/>
      <c r="FT248" s="277"/>
      <c r="FU248" s="277"/>
      <c r="FV248" s="277"/>
      <c r="FW248" s="277"/>
      <c r="FX248" s="277"/>
      <c r="FY248" s="277"/>
      <c r="FZ248" s="277"/>
      <c r="GA248" s="277"/>
      <c r="GB248" s="277"/>
      <c r="GC248" s="277"/>
      <c r="GD248" s="277"/>
      <c r="GE248" s="277"/>
      <c r="GF248" s="277"/>
      <c r="GG248" s="277"/>
      <c r="GH248" s="277"/>
      <c r="GI248" s="277"/>
      <c r="GJ248" s="277"/>
      <c r="GK248" s="277"/>
      <c r="GL248" s="277"/>
      <c r="GM248" s="277"/>
      <c r="GN248" s="277"/>
      <c r="GO248" s="277"/>
      <c r="GP248" s="277"/>
      <c r="GQ248" s="277"/>
      <c r="GR248" s="277"/>
      <c r="GS248" s="277"/>
      <c r="GT248" s="277"/>
      <c r="GU248" s="277"/>
      <c r="GV248" s="277"/>
      <c r="GW248" s="277"/>
      <c r="GX248" s="277"/>
      <c r="GY248" s="277"/>
      <c r="GZ248" s="277"/>
      <c r="HA248" s="277"/>
      <c r="HB248" s="277"/>
      <c r="HC248" s="277"/>
      <c r="HD248" s="277"/>
      <c r="HE248" s="277"/>
      <c r="HF248" s="277"/>
      <c r="HG248" s="277"/>
      <c r="HH248" s="277"/>
      <c r="HI248" s="277"/>
      <c r="HJ248" s="277"/>
      <c r="HK248" s="277"/>
      <c r="HL248" s="277"/>
      <c r="HM248" s="277"/>
      <c r="HN248" s="277"/>
      <c r="HO248" s="277"/>
      <c r="HP248" s="277"/>
      <c r="HQ248" s="277"/>
      <c r="HR248" s="277"/>
      <c r="HS248" s="277"/>
      <c r="HT248" s="277"/>
      <c r="HU248" s="277"/>
      <c r="HV248" s="277"/>
      <c r="HW248" s="277"/>
      <c r="HX248" s="277"/>
      <c r="HY248" s="277"/>
      <c r="HZ248" s="277"/>
      <c r="IA248" s="277"/>
      <c r="IB248" s="277"/>
      <c r="IC248" s="277"/>
      <c r="ID248" s="277"/>
      <c r="IE248" s="277"/>
      <c r="IF248" s="277"/>
      <c r="IG248" s="277"/>
      <c r="IH248" s="277"/>
      <c r="II248" s="277"/>
      <c r="IJ248" s="277"/>
      <c r="IK248" s="277"/>
      <c r="IL248" s="277"/>
      <c r="IM248" s="277"/>
      <c r="IN248" s="277"/>
      <c r="IO248" s="277"/>
      <c r="IP248" s="277"/>
      <c r="IQ248" s="277"/>
      <c r="IR248" s="277"/>
      <c r="IS248" s="277"/>
      <c r="IT248" s="277"/>
      <c r="IU248" s="277"/>
      <c r="IV248" s="277"/>
      <c r="IW248" s="277"/>
      <c r="IX248" s="277"/>
      <c r="IY248" s="277"/>
      <c r="IZ248" s="277"/>
      <c r="JA248" s="277"/>
      <c r="JB248" s="277"/>
      <c r="JC248" s="277"/>
      <c r="JD248" s="277"/>
      <c r="JE248" s="277"/>
      <c r="JF248" s="277"/>
      <c r="JG248" s="277"/>
      <c r="JH248" s="277"/>
      <c r="JI248" s="277"/>
      <c r="JJ248" s="277"/>
      <c r="JK248" s="277"/>
      <c r="JL248" s="277"/>
      <c r="JM248" s="277"/>
      <c r="JN248" s="277"/>
      <c r="JO248" s="277"/>
      <c r="JP248" s="277"/>
      <c r="JQ248" s="277"/>
      <c r="JR248" s="277"/>
      <c r="JS248" s="277"/>
      <c r="JT248" s="277"/>
      <c r="JU248" s="277"/>
      <c r="JV248" s="277"/>
      <c r="JW248" s="277"/>
      <c r="JX248" s="277"/>
      <c r="JY248" s="277"/>
      <c r="JZ248" s="277"/>
      <c r="KA248" s="277"/>
      <c r="KB248" s="277"/>
      <c r="KC248" s="277"/>
      <c r="KD248" s="277"/>
      <c r="KE248" s="277"/>
      <c r="KF248" s="277"/>
      <c r="KG248" s="277"/>
      <c r="KH248" s="277"/>
      <c r="KI248" s="277"/>
      <c r="KJ248" s="277"/>
      <c r="KK248" s="277"/>
      <c r="KL248" s="277"/>
      <c r="KM248" s="277"/>
      <c r="KN248" s="277"/>
      <c r="KO248" s="277"/>
      <c r="KP248" s="277"/>
      <c r="KQ248" s="277"/>
      <c r="KR248" s="277"/>
      <c r="KS248" s="277"/>
      <c r="KT248" s="277"/>
      <c r="KU248" s="277"/>
      <c r="KV248" s="277"/>
      <c r="KW248" s="277"/>
      <c r="KX248" s="277"/>
      <c r="KY248" s="277"/>
      <c r="KZ248" s="277"/>
      <c r="LA248" s="277"/>
      <c r="LB248" s="277"/>
      <c r="LC248" s="277"/>
      <c r="LD248" s="277"/>
      <c r="LE248" s="277"/>
      <c r="LF248" s="277"/>
      <c r="LG248" s="277"/>
      <c r="LH248" s="277"/>
      <c r="LI248" s="277"/>
      <c r="LJ248" s="277"/>
      <c r="LK248" s="277"/>
      <c r="LL248" s="277"/>
      <c r="LM248" s="277"/>
      <c r="LN248" s="277"/>
      <c r="LO248" s="277"/>
      <c r="LP248" s="277"/>
      <c r="LQ248" s="277"/>
      <c r="LR248" s="277"/>
      <c r="LS248" s="277"/>
      <c r="LT248" s="277"/>
      <c r="LU248" s="277"/>
      <c r="LV248" s="277"/>
      <c r="LW248" s="277"/>
      <c r="LX248" s="277"/>
      <c r="LY248" s="277"/>
      <c r="LZ248" s="277"/>
      <c r="MA248" s="277"/>
      <c r="MB248" s="277"/>
      <c r="MC248" s="277"/>
      <c r="MD248" s="277"/>
      <c r="ME248" s="277"/>
      <c r="MF248" s="277"/>
      <c r="MG248" s="277"/>
      <c r="MH248" s="277"/>
      <c r="MI248" s="277"/>
      <c r="MJ248" s="277"/>
      <c r="MK248" s="277"/>
      <c r="ML248" s="277"/>
      <c r="MM248" s="277"/>
      <c r="MN248" s="277"/>
      <c r="MO248" s="277"/>
      <c r="MP248" s="277"/>
      <c r="MQ248" s="277"/>
      <c r="MR248" s="277"/>
      <c r="MS248" s="277"/>
      <c r="MT248" s="277"/>
      <c r="MU248" s="277"/>
      <c r="MV248" s="277"/>
      <c r="MW248" s="277"/>
      <c r="MX248" s="277"/>
      <c r="MY248" s="277"/>
      <c r="MZ248" s="277"/>
      <c r="NA248" s="277"/>
      <c r="NB248" s="277"/>
      <c r="NC248" s="277"/>
      <c r="ND248" s="277"/>
      <c r="NE248" s="277"/>
      <c r="NF248" s="277"/>
      <c r="NG248" s="277"/>
      <c r="NH248" s="277"/>
      <c r="NI248" s="277"/>
      <c r="NJ248" s="277"/>
      <c r="NK248" s="277"/>
      <c r="NL248" s="277"/>
      <c r="NM248" s="277"/>
      <c r="NN248" s="277"/>
      <c r="NO248" s="277"/>
      <c r="NP248" s="277"/>
      <c r="NQ248" s="277"/>
      <c r="NR248" s="277"/>
      <c r="NS248" s="277"/>
      <c r="NT248" s="277"/>
      <c r="NU248" s="277"/>
      <c r="NV248" s="277"/>
      <c r="NW248" s="277"/>
      <c r="NX248" s="277"/>
      <c r="NY248" s="277"/>
      <c r="NZ248" s="277"/>
      <c r="OA248" s="277"/>
      <c r="OB248" s="277"/>
      <c r="OC248" s="277"/>
      <c r="OD248" s="277"/>
      <c r="OE248" s="277"/>
      <c r="OF248" s="277"/>
      <c r="OG248" s="277"/>
      <c r="OH248" s="277"/>
      <c r="OI248" s="277"/>
      <c r="OJ248" s="277"/>
      <c r="OK248" s="277"/>
      <c r="OL248" s="277"/>
      <c r="OM248" s="277"/>
      <c r="ON248" s="277"/>
      <c r="OO248" s="277"/>
      <c r="OP248" s="277"/>
      <c r="OQ248" s="277"/>
      <c r="OR248" s="277"/>
      <c r="OS248" s="277"/>
      <c r="OT248" s="277"/>
      <c r="OU248" s="277"/>
      <c r="OV248" s="277"/>
      <c r="OW248" s="277"/>
      <c r="OX248" s="277"/>
      <c r="OY248" s="277"/>
      <c r="OZ248" s="277"/>
      <c r="PA248" s="277"/>
      <c r="PB248" s="277"/>
      <c r="PC248" s="277"/>
      <c r="PD248" s="277"/>
      <c r="PE248" s="277"/>
      <c r="PF248" s="277"/>
      <c r="PG248" s="277"/>
      <c r="PH248" s="277"/>
      <c r="PI248" s="277"/>
      <c r="PJ248" s="277"/>
      <c r="PK248" s="277"/>
      <c r="PL248" s="277"/>
      <c r="PM248" s="277"/>
      <c r="PN248" s="277"/>
      <c r="PO248" s="277"/>
      <c r="PP248" s="277"/>
      <c r="PQ248" s="277"/>
      <c r="PR248" s="277"/>
      <c r="PS248" s="277"/>
      <c r="PT248" s="277"/>
      <c r="PU248" s="277"/>
      <c r="PV248" s="277"/>
      <c r="PW248" s="277"/>
      <c r="PX248" s="277"/>
      <c r="PY248" s="277"/>
      <c r="PZ248" s="277"/>
      <c r="QA248" s="277"/>
      <c r="QB248" s="277"/>
      <c r="QC248" s="277"/>
      <c r="QD248" s="277"/>
      <c r="QE248" s="277"/>
      <c r="QF248" s="277"/>
      <c r="QG248" s="277"/>
      <c r="QH248" s="277"/>
      <c r="QI248" s="277"/>
      <c r="QJ248" s="277"/>
      <c r="QK248" s="277"/>
      <c r="QL248" s="277"/>
      <c r="QM248" s="277"/>
      <c r="QN248" s="277"/>
      <c r="QO248" s="277"/>
      <c r="QP248" s="277"/>
      <c r="QQ248" s="277"/>
      <c r="QR248" s="277"/>
      <c r="QS248" s="277"/>
      <c r="QT248" s="277"/>
      <c r="QU248" s="277"/>
      <c r="QV248" s="277"/>
      <c r="QW248" s="277"/>
      <c r="QX248" s="277"/>
      <c r="QY248" s="277"/>
      <c r="QZ248" s="277"/>
      <c r="RA248" s="277"/>
      <c r="RB248" s="277"/>
      <c r="RC248" s="277"/>
      <c r="RD248" s="277"/>
      <c r="RE248" s="277"/>
      <c r="RF248" s="277"/>
      <c r="RG248" s="277"/>
      <c r="RH248" s="277"/>
      <c r="RI248" s="277"/>
      <c r="RJ248" s="277"/>
      <c r="RK248" s="277"/>
      <c r="RL248" s="277"/>
      <c r="RM248" s="277"/>
      <c r="RN248" s="277"/>
      <c r="RO248" s="277"/>
      <c r="RP248" s="277"/>
      <c r="RQ248" s="277"/>
      <c r="RR248" s="277"/>
      <c r="RS248" s="277"/>
      <c r="RT248" s="277"/>
      <c r="RU248" s="277"/>
      <c r="RV248" s="277"/>
      <c r="RW248" s="277"/>
      <c r="RX248" s="277"/>
      <c r="RY248" s="277"/>
      <c r="RZ248" s="277"/>
      <c r="SA248" s="277"/>
      <c r="SB248" s="277"/>
      <c r="SC248" s="277"/>
      <c r="SD248" s="277"/>
      <c r="SE248" s="277"/>
      <c r="SF248" s="277"/>
      <c r="SG248" s="277"/>
      <c r="SH248" s="277"/>
      <c r="SI248" s="277"/>
      <c r="SJ248" s="277"/>
      <c r="SK248" s="277"/>
      <c r="SL248" s="277"/>
      <c r="SM248" s="277"/>
      <c r="SN248" s="277"/>
      <c r="SO248" s="277"/>
      <c r="SP248" s="277"/>
      <c r="SQ248" s="277"/>
      <c r="SR248" s="277"/>
      <c r="SS248" s="277"/>
      <c r="ST248" s="277"/>
      <c r="SU248" s="277"/>
      <c r="SV248" s="277"/>
      <c r="SW248" s="277"/>
      <c r="SX248" s="277"/>
      <c r="SY248" s="277"/>
      <c r="SZ248" s="277"/>
      <c r="TA248" s="277"/>
      <c r="TB248" s="277"/>
      <c r="TC248" s="277"/>
      <c r="TD248" s="277"/>
      <c r="TE248" s="277"/>
      <c r="TF248" s="277"/>
      <c r="TG248" s="277"/>
      <c r="TH248" s="277"/>
      <c r="TI248" s="277"/>
      <c r="TJ248" s="277"/>
      <c r="TK248" s="277"/>
      <c r="TL248" s="277"/>
      <c r="TM248" s="277"/>
      <c r="TN248" s="277"/>
      <c r="TO248" s="277"/>
      <c r="TP248" s="277"/>
      <c r="TQ248" s="277"/>
      <c r="TR248" s="277"/>
      <c r="TS248" s="277"/>
      <c r="TT248" s="277"/>
      <c r="TU248" s="277"/>
      <c r="TV248" s="277"/>
      <c r="TW248" s="277"/>
      <c r="TX248" s="277"/>
      <c r="TY248" s="277"/>
      <c r="TZ248" s="277"/>
      <c r="UA248" s="277"/>
      <c r="UB248" s="277"/>
      <c r="UC248" s="277"/>
      <c r="UD248" s="277"/>
      <c r="UE248" s="277"/>
      <c r="UF248" s="277"/>
      <c r="UG248" s="277"/>
      <c r="UH248" s="277"/>
      <c r="UI248" s="277"/>
      <c r="UJ248" s="277"/>
      <c r="UK248" s="277"/>
      <c r="UL248" s="277"/>
      <c r="UM248" s="277"/>
      <c r="UN248" s="277"/>
      <c r="UO248" s="277"/>
      <c r="UP248" s="277"/>
      <c r="UQ248" s="277"/>
      <c r="UR248" s="277"/>
      <c r="US248" s="277"/>
      <c r="UT248" s="277"/>
      <c r="UU248" s="277"/>
      <c r="UV248" s="277"/>
      <c r="UW248" s="277"/>
      <c r="UX248" s="277"/>
      <c r="UY248" s="277"/>
      <c r="UZ248" s="277"/>
      <c r="VA248" s="277"/>
      <c r="VB248" s="277"/>
      <c r="VC248" s="277"/>
      <c r="VD248" s="277"/>
      <c r="VE248" s="277"/>
      <c r="VF248" s="277"/>
      <c r="VG248" s="277"/>
      <c r="VH248" s="277"/>
      <c r="VI248" s="277"/>
      <c r="VJ248" s="277"/>
      <c r="VK248" s="277"/>
      <c r="VL248" s="277"/>
      <c r="VM248" s="277"/>
      <c r="VN248" s="277"/>
      <c r="VO248" s="277"/>
      <c r="VP248" s="277"/>
      <c r="VQ248" s="277"/>
      <c r="VR248" s="277"/>
      <c r="VS248" s="277"/>
      <c r="VT248" s="277"/>
      <c r="VU248" s="277"/>
      <c r="VV248" s="277"/>
      <c r="VW248" s="277"/>
      <c r="VX248" s="277"/>
      <c r="VY248" s="277"/>
      <c r="VZ248" s="277"/>
      <c r="WA248" s="277"/>
      <c r="WB248" s="277"/>
      <c r="WC248" s="277"/>
      <c r="WD248" s="277"/>
      <c r="WE248" s="277"/>
      <c r="WF248" s="277"/>
      <c r="WG248" s="277"/>
      <c r="WH248" s="277"/>
      <c r="WI248" s="277"/>
      <c r="WJ248" s="277"/>
      <c r="WK248" s="277"/>
      <c r="WL248" s="277"/>
      <c r="WM248" s="277"/>
      <c r="WN248" s="277"/>
      <c r="WO248" s="277"/>
      <c r="WP248" s="277"/>
      <c r="WQ248" s="277"/>
      <c r="WR248" s="277"/>
      <c r="WS248" s="277"/>
      <c r="WT248" s="277"/>
      <c r="WU248" s="277"/>
      <c r="WV248" s="277"/>
      <c r="WW248" s="277"/>
      <c r="WX248" s="277"/>
      <c r="WY248" s="277"/>
      <c r="WZ248" s="277"/>
      <c r="XA248" s="277"/>
      <c r="XB248" s="277"/>
      <c r="XC248" s="277"/>
      <c r="XD248" s="277"/>
      <c r="XE248" s="277"/>
      <c r="XF248" s="277"/>
      <c r="XG248" s="277"/>
      <c r="XH248" s="277"/>
      <c r="XI248" s="277"/>
      <c r="XJ248" s="277"/>
      <c r="XK248" s="277"/>
      <c r="XL248" s="277"/>
      <c r="XM248" s="277"/>
      <c r="XN248" s="277"/>
      <c r="XO248" s="277"/>
      <c r="XP248" s="277"/>
      <c r="XQ248" s="277"/>
      <c r="XR248" s="277"/>
      <c r="XS248" s="277"/>
      <c r="XT248" s="277"/>
      <c r="XU248" s="277"/>
      <c r="XV248" s="277"/>
      <c r="XW248" s="277"/>
      <c r="XX248" s="277"/>
      <c r="XY248" s="277"/>
      <c r="XZ248" s="277"/>
      <c r="YA248" s="277"/>
      <c r="YB248" s="277"/>
      <c r="YC248" s="277"/>
      <c r="YD248" s="277"/>
      <c r="YE248" s="277"/>
      <c r="YF248" s="277"/>
      <c r="YG248" s="277"/>
      <c r="YH248" s="277"/>
      <c r="YI248" s="277"/>
      <c r="YJ248" s="277"/>
      <c r="YK248" s="277"/>
      <c r="YL248" s="277"/>
      <c r="YM248" s="277"/>
      <c r="YN248" s="277"/>
      <c r="YO248" s="277"/>
      <c r="YP248" s="277"/>
      <c r="YQ248" s="277"/>
      <c r="YR248" s="277"/>
      <c r="YS248" s="277"/>
      <c r="YT248" s="277"/>
      <c r="YU248" s="277"/>
      <c r="YV248" s="277"/>
      <c r="YW248" s="277"/>
      <c r="YX248" s="277"/>
      <c r="YY248" s="277"/>
      <c r="YZ248" s="277"/>
      <c r="ZA248" s="277"/>
      <c r="ZB248" s="277"/>
      <c r="ZC248" s="277"/>
      <c r="ZD248" s="277"/>
      <c r="ZE248" s="277"/>
      <c r="ZF248" s="277"/>
      <c r="ZG248" s="277"/>
      <c r="ZH248" s="277"/>
      <c r="ZI248" s="277"/>
      <c r="ZJ248" s="277"/>
      <c r="ZK248" s="277"/>
      <c r="ZL248" s="277"/>
      <c r="ZM248" s="277"/>
      <c r="ZN248" s="277"/>
      <c r="ZO248" s="277"/>
      <c r="ZP248" s="277"/>
      <c r="ZQ248" s="277"/>
      <c r="ZR248" s="277"/>
      <c r="ZS248" s="277"/>
      <c r="ZT248" s="277"/>
      <c r="ZU248" s="277"/>
      <c r="ZV248" s="277"/>
      <c r="ZW248" s="277"/>
      <c r="ZX248" s="277"/>
      <c r="ZY248" s="277"/>
      <c r="ZZ248" s="277"/>
      <c r="AAA248" s="277"/>
      <c r="AAB248" s="277"/>
      <c r="AAC248" s="277"/>
      <c r="AAD248" s="277"/>
      <c r="AAE248" s="277"/>
      <c r="AAF248" s="277"/>
      <c r="AAG248" s="277"/>
      <c r="AAH248" s="277"/>
      <c r="AAI248" s="277"/>
      <c r="AAJ248" s="277"/>
      <c r="AAK248" s="277"/>
      <c r="AAL248" s="277"/>
      <c r="AAM248" s="277"/>
      <c r="AAN248" s="277"/>
      <c r="AAO248" s="277"/>
      <c r="AAP248" s="277"/>
      <c r="AAQ248" s="277"/>
      <c r="AAR248" s="277"/>
      <c r="AAS248" s="277"/>
      <c r="AAT248" s="277"/>
      <c r="AAU248" s="277"/>
      <c r="AAV248" s="277"/>
      <c r="AAW248" s="277"/>
      <c r="AAX248" s="277"/>
      <c r="AAY248" s="277"/>
      <c r="AAZ248" s="277"/>
      <c r="ABA248" s="277"/>
      <c r="ABB248" s="277"/>
      <c r="ABC248" s="277"/>
      <c r="ABD248" s="277"/>
      <c r="ABE248" s="277"/>
      <c r="ABF248" s="277"/>
      <c r="ABG248" s="277"/>
      <c r="ABH248" s="277"/>
      <c r="ABI248" s="277"/>
      <c r="ABJ248" s="277"/>
      <c r="ABK248" s="277"/>
      <c r="ABL248" s="277"/>
      <c r="ABM248" s="277"/>
      <c r="ABN248" s="277"/>
      <c r="ABO248" s="277"/>
      <c r="ABP248" s="277"/>
      <c r="ABQ248" s="277"/>
      <c r="ABR248" s="277"/>
      <c r="ABS248" s="277"/>
      <c r="ABT248" s="277"/>
      <c r="ABU248" s="277"/>
      <c r="ABV248" s="277"/>
      <c r="ABW248" s="277"/>
      <c r="ABX248" s="277"/>
      <c r="ABY248" s="277"/>
      <c r="ABZ248" s="277"/>
      <c r="ACA248" s="277"/>
      <c r="ACB248" s="277"/>
      <c r="ACC248" s="277"/>
      <c r="ACD248" s="277"/>
      <c r="ACE248" s="277"/>
      <c r="ACF248" s="277"/>
      <c r="ACG248" s="277"/>
      <c r="ACH248" s="277"/>
      <c r="ACI248" s="277"/>
      <c r="ACJ248" s="277"/>
      <c r="ACK248" s="277"/>
      <c r="ACL248" s="277"/>
      <c r="ACM248" s="277"/>
      <c r="ACN248" s="277"/>
      <c r="ACO248" s="277"/>
      <c r="ACP248" s="277"/>
      <c r="ACQ248" s="277"/>
      <c r="ACR248" s="277"/>
      <c r="ACS248" s="277"/>
      <c r="ACT248" s="277"/>
      <c r="ACU248" s="277"/>
      <c r="ACV248" s="277"/>
      <c r="ACW248" s="277"/>
      <c r="ACX248" s="277"/>
      <c r="ACY248" s="277"/>
      <c r="ACZ248" s="277"/>
      <c r="ADA248" s="277"/>
      <c r="ADB248" s="277"/>
      <c r="ADC248" s="277"/>
      <c r="ADD248" s="277"/>
      <c r="ADE248" s="277"/>
      <c r="ADF248" s="277"/>
      <c r="ADG248" s="277"/>
      <c r="ADH248" s="277"/>
      <c r="ADI248" s="277"/>
      <c r="ADJ248" s="277"/>
      <c r="ADK248" s="277"/>
      <c r="ADL248" s="277"/>
      <c r="ADM248" s="277"/>
      <c r="ADN248" s="277"/>
      <c r="ADO248" s="277"/>
      <c r="ADP248" s="277"/>
      <c r="ADQ248" s="277"/>
      <c r="ADR248" s="277"/>
      <c r="ADS248" s="277"/>
      <c r="ADT248" s="277"/>
      <c r="ADU248" s="277"/>
      <c r="ADV248" s="277"/>
      <c r="ADW248" s="277"/>
      <c r="ADX248" s="277"/>
      <c r="ADY248" s="277"/>
      <c r="ADZ248" s="277"/>
      <c r="AEA248" s="277"/>
      <c r="AEB248" s="277"/>
      <c r="AEC248" s="277"/>
      <c r="AED248" s="277"/>
      <c r="AEE248" s="277"/>
      <c r="AEF248" s="277"/>
      <c r="AEG248" s="277"/>
      <c r="AEH248" s="277"/>
      <c r="AEI248" s="277"/>
      <c r="AEJ248" s="277"/>
      <c r="AEK248" s="277"/>
      <c r="AEL248" s="277"/>
      <c r="AEM248" s="277"/>
      <c r="AEN248" s="277"/>
      <c r="AEO248" s="277"/>
      <c r="AEP248" s="277"/>
      <c r="AEQ248" s="277"/>
      <c r="AER248" s="277"/>
      <c r="AES248" s="277"/>
      <c r="AET248" s="277"/>
      <c r="AEU248" s="277"/>
      <c r="AEV248" s="277"/>
      <c r="AEW248" s="277"/>
      <c r="AEX248" s="277"/>
    </row>
    <row r="249" spans="1:830" s="156" customFormat="1" x14ac:dyDescent="0.2">
      <c r="A249"/>
      <c r="B249"/>
      <c r="C249"/>
      <c r="D249"/>
      <c r="E249" s="203"/>
      <c r="F249" s="164"/>
      <c r="G249" s="164"/>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row>
    <row r="250" spans="1:830" x14ac:dyDescent="0.2">
      <c r="A250"/>
    </row>
    <row r="251" spans="1:830" x14ac:dyDescent="0.2">
      <c r="A251"/>
    </row>
    <row r="252" spans="1:830" ht="18.75" customHeight="1" x14ac:dyDescent="0.2"/>
    <row r="253" spans="1:830" ht="21.75" customHeight="1" x14ac:dyDescent="0.2"/>
    <row r="254" spans="1:830" ht="14.25" customHeight="1" x14ac:dyDescent="0.2"/>
    <row r="255" spans="1:830" ht="14.25" customHeight="1" x14ac:dyDescent="0.2"/>
    <row r="256" spans="1:830" ht="12.75" customHeight="1" x14ac:dyDescent="0.2"/>
    <row r="269" spans="1:8" s="3" customFormat="1" x14ac:dyDescent="0.2">
      <c r="A269" s="178"/>
      <c r="B269"/>
      <c r="C269"/>
      <c r="D269"/>
      <c r="E269" s="203"/>
      <c r="F269" s="164"/>
      <c r="G269" s="164"/>
      <c r="H269"/>
    </row>
    <row r="282" spans="1:8" s="3" customFormat="1" x14ac:dyDescent="0.2">
      <c r="A282" s="178"/>
      <c r="B282"/>
      <c r="C282"/>
      <c r="D282"/>
      <c r="E282" s="203"/>
      <c r="F282" s="164"/>
      <c r="G282" s="164"/>
      <c r="H282"/>
    </row>
    <row r="295" spans="1:8" s="3" customFormat="1" x14ac:dyDescent="0.2">
      <c r="A295" s="178"/>
      <c r="B295"/>
      <c r="C295"/>
      <c r="D295"/>
      <c r="E295" s="203"/>
      <c r="F295" s="164"/>
      <c r="G295" s="164"/>
      <c r="H295"/>
    </row>
    <row r="308" spans="1:8" s="3" customFormat="1" x14ac:dyDescent="0.2">
      <c r="A308" s="178"/>
      <c r="B308"/>
      <c r="C308"/>
      <c r="D308"/>
      <c r="E308" s="203"/>
      <c r="F308" s="164"/>
      <c r="G308" s="164"/>
      <c r="H308"/>
    </row>
    <row r="326" spans="1:8" s="3" customFormat="1" x14ac:dyDescent="0.2">
      <c r="A326" s="178"/>
      <c r="B326"/>
      <c r="C326"/>
      <c r="D326"/>
      <c r="E326" s="203"/>
      <c r="F326" s="164"/>
      <c r="G326" s="164"/>
      <c r="H326"/>
    </row>
    <row r="339" spans="1:8" s="3" customFormat="1" x14ac:dyDescent="0.2">
      <c r="A339" s="178"/>
      <c r="B339"/>
      <c r="C339"/>
      <c r="D339"/>
      <c r="E339" s="203"/>
      <c r="F339" s="164"/>
      <c r="G339" s="164"/>
      <c r="H339"/>
    </row>
    <row r="352" spans="1:8" s="3" customFormat="1" x14ac:dyDescent="0.2">
      <c r="A352" s="178"/>
      <c r="B352"/>
      <c r="C352"/>
      <c r="D352"/>
      <c r="E352" s="203"/>
      <c r="F352" s="164"/>
      <c r="G352" s="164"/>
      <c r="H352"/>
    </row>
    <row r="365" spans="1:8" s="3" customFormat="1" x14ac:dyDescent="0.2">
      <c r="A365" s="178"/>
      <c r="B365"/>
      <c r="C365"/>
      <c r="D365"/>
      <c r="E365" s="203"/>
      <c r="F365" s="164"/>
      <c r="G365" s="164"/>
      <c r="H365"/>
    </row>
    <row r="378" spans="1:8" s="3" customFormat="1" x14ac:dyDescent="0.2">
      <c r="A378" s="178"/>
      <c r="B378"/>
      <c r="C378"/>
      <c r="D378"/>
      <c r="E378" s="203"/>
      <c r="F378" s="164"/>
      <c r="G378" s="164"/>
      <c r="H378"/>
    </row>
    <row r="403" spans="1:8" s="20" customFormat="1" ht="18" x14ac:dyDescent="0.25">
      <c r="A403" s="178"/>
      <c r="B403"/>
      <c r="C403"/>
      <c r="D403"/>
      <c r="E403" s="203"/>
      <c r="F403" s="164"/>
      <c r="G403" s="164"/>
      <c r="H403"/>
    </row>
    <row r="405" spans="1:8" s="3" customFormat="1" x14ac:dyDescent="0.2">
      <c r="A405" s="178"/>
      <c r="B405"/>
      <c r="C405"/>
      <c r="D405"/>
      <c r="E405" s="203"/>
      <c r="F405" s="164"/>
      <c r="G405" s="164"/>
      <c r="H405"/>
    </row>
    <row r="407" spans="1:8" s="3" customFormat="1" x14ac:dyDescent="0.2">
      <c r="A407" s="178"/>
      <c r="B407"/>
      <c r="C407"/>
      <c r="D407"/>
      <c r="E407" s="203"/>
      <c r="F407" s="164"/>
      <c r="G407" s="164"/>
      <c r="H407"/>
    </row>
    <row r="1003" spans="2:8" x14ac:dyDescent="0.2">
      <c r="B1003" s="4"/>
      <c r="C1003" s="4"/>
      <c r="D1003" s="4"/>
      <c r="E1003" s="206"/>
      <c r="F1003" s="207"/>
      <c r="G1003" s="165"/>
      <c r="H1003" s="3"/>
    </row>
    <row r="1004" spans="2:8" x14ac:dyDescent="0.2">
      <c r="G1004" s="165"/>
      <c r="H1004" s="4"/>
    </row>
    <row r="1005" spans="2:8" x14ac:dyDescent="0.2">
      <c r="G1005" s="165"/>
      <c r="H1005" s="3"/>
    </row>
    <row r="1006" spans="2:8" x14ac:dyDescent="0.2">
      <c r="G1006" s="165"/>
      <c r="H1006" s="3"/>
    </row>
    <row r="1007" spans="2:8" x14ac:dyDescent="0.2">
      <c r="G1007" s="165"/>
      <c r="H1007" s="3"/>
    </row>
    <row r="1008" spans="2:8" x14ac:dyDescent="0.2">
      <c r="G1008" s="165"/>
      <c r="H1008" s="3"/>
    </row>
    <row r="1009" spans="2:8" x14ac:dyDescent="0.2">
      <c r="G1009" s="165"/>
      <c r="H1009" s="3"/>
    </row>
    <row r="1010" spans="2:8" x14ac:dyDescent="0.2">
      <c r="G1010" s="165"/>
      <c r="H1010" s="3"/>
    </row>
    <row r="1012" spans="2:8" x14ac:dyDescent="0.2">
      <c r="B1012" s="4"/>
      <c r="C1012" s="4"/>
      <c r="D1012" s="4"/>
      <c r="E1012" s="206"/>
      <c r="F1012" s="207"/>
      <c r="G1012" s="165"/>
      <c r="H1012" s="3"/>
    </row>
    <row r="1013" spans="2:8" x14ac:dyDescent="0.2">
      <c r="G1013" s="165"/>
      <c r="H1013" s="3"/>
    </row>
    <row r="1014" spans="2:8" x14ac:dyDescent="0.2">
      <c r="G1014" s="165"/>
      <c r="H1014" s="3"/>
    </row>
    <row r="1015" spans="2:8" x14ac:dyDescent="0.2">
      <c r="G1015" s="165"/>
      <c r="H1015" s="3"/>
    </row>
    <row r="1016" spans="2:8" x14ac:dyDescent="0.2">
      <c r="G1016" s="165"/>
      <c r="H1016" s="3"/>
    </row>
    <row r="1017" spans="2:8" x14ac:dyDescent="0.2">
      <c r="G1017" s="165"/>
      <c r="H1017" s="3"/>
    </row>
    <row r="1018" spans="2:8" x14ac:dyDescent="0.2">
      <c r="G1018" s="165"/>
      <c r="H1018" s="3"/>
    </row>
    <row r="1019" spans="2:8" x14ac:dyDescent="0.2">
      <c r="G1019" s="165"/>
      <c r="H1019" s="3"/>
    </row>
    <row r="1020" spans="2:8" ht="15.75" x14ac:dyDescent="0.25">
      <c r="B1020" s="4"/>
      <c r="C1020" s="4"/>
      <c r="D1020" s="4"/>
      <c r="E1020" s="208"/>
      <c r="F1020" s="207"/>
      <c r="G1020" s="209"/>
      <c r="H1020" s="3"/>
    </row>
    <row r="1021" spans="2:8" x14ac:dyDescent="0.2">
      <c r="B1021" s="4"/>
      <c r="C1021" s="4"/>
      <c r="D1021" s="4"/>
      <c r="E1021" s="206"/>
      <c r="F1021" s="207"/>
      <c r="G1021" s="165"/>
      <c r="H1021" s="3"/>
    </row>
    <row r="1022" spans="2:8" x14ac:dyDescent="0.2">
      <c r="G1022" s="165"/>
      <c r="H1022" s="3"/>
    </row>
    <row r="1023" spans="2:8" x14ac:dyDescent="0.2">
      <c r="G1023" s="165"/>
      <c r="H1023" s="3"/>
    </row>
    <row r="1024" spans="2:8" x14ac:dyDescent="0.2">
      <c r="G1024" s="165"/>
      <c r="H1024" s="3"/>
    </row>
    <row r="1025" spans="2:8" x14ac:dyDescent="0.2">
      <c r="G1025" s="165"/>
      <c r="H1025" s="4"/>
    </row>
    <row r="1026" spans="2:8" x14ac:dyDescent="0.2">
      <c r="G1026" s="165"/>
      <c r="H1026" s="4"/>
    </row>
    <row r="1027" spans="2:8" x14ac:dyDescent="0.2">
      <c r="G1027" s="165"/>
      <c r="H1027" s="4"/>
    </row>
    <row r="1028" spans="2:8" x14ac:dyDescent="0.2">
      <c r="G1028" s="165"/>
      <c r="H1028" s="4"/>
    </row>
    <row r="1029" spans="2:8" ht="15.75" x14ac:dyDescent="0.25">
      <c r="B1029" s="4"/>
      <c r="C1029" s="4"/>
      <c r="D1029" s="4"/>
      <c r="E1029" s="208"/>
      <c r="F1029" s="207"/>
      <c r="G1029" s="209"/>
      <c r="H1029" s="4"/>
    </row>
    <row r="1030" spans="2:8" x14ac:dyDescent="0.2">
      <c r="B1030" s="4"/>
      <c r="C1030" s="4"/>
      <c r="D1030" s="4"/>
      <c r="E1030" s="206"/>
      <c r="F1030" s="207"/>
      <c r="G1030" s="165"/>
      <c r="H1030" s="4"/>
    </row>
    <row r="1031" spans="2:8" x14ac:dyDescent="0.2">
      <c r="G1031" s="165"/>
      <c r="H1031" s="3"/>
    </row>
    <row r="1032" spans="2:8" x14ac:dyDescent="0.2">
      <c r="G1032" s="165"/>
      <c r="H1032" s="3"/>
    </row>
    <row r="1033" spans="2:8" x14ac:dyDescent="0.2">
      <c r="G1033" s="165"/>
      <c r="H1033" s="3"/>
    </row>
    <row r="1034" spans="2:8" x14ac:dyDescent="0.2">
      <c r="G1034" s="165"/>
      <c r="H1034" s="3"/>
    </row>
    <row r="1035" spans="2:8" x14ac:dyDescent="0.2">
      <c r="G1035" s="165"/>
      <c r="H1035" s="3"/>
    </row>
    <row r="1036" spans="2:8" x14ac:dyDescent="0.2">
      <c r="G1036" s="165"/>
      <c r="H1036" s="3"/>
    </row>
    <row r="1037" spans="2:8" x14ac:dyDescent="0.2">
      <c r="G1037" s="165"/>
      <c r="H1037" s="3"/>
    </row>
    <row r="1038" spans="2:8" ht="15.75" x14ac:dyDescent="0.25">
      <c r="B1038" s="4"/>
      <c r="C1038" s="4"/>
      <c r="D1038" s="4"/>
      <c r="E1038" s="208"/>
      <c r="F1038" s="207"/>
      <c r="G1038" s="209"/>
      <c r="H1038" s="3"/>
    </row>
    <row r="1039" spans="2:8" x14ac:dyDescent="0.2">
      <c r="B1039" s="4"/>
      <c r="C1039" s="4"/>
      <c r="D1039" s="4"/>
      <c r="E1039" s="206"/>
      <c r="F1039" s="207"/>
      <c r="G1039" s="165"/>
      <c r="H1039" s="3"/>
    </row>
    <row r="1041" spans="2:8" x14ac:dyDescent="0.2">
      <c r="G1041" s="210"/>
      <c r="H1041" s="6"/>
    </row>
    <row r="1042" spans="2:8" x14ac:dyDescent="0.2">
      <c r="G1042" s="210"/>
      <c r="H1042" s="6"/>
    </row>
    <row r="1043" spans="2:8" x14ac:dyDescent="0.2">
      <c r="G1043" s="210"/>
      <c r="H1043" s="6"/>
    </row>
    <row r="1044" spans="2:8" x14ac:dyDescent="0.2">
      <c r="G1044" s="210"/>
      <c r="H1044" s="6"/>
    </row>
    <row r="1045" spans="2:8" x14ac:dyDescent="0.2">
      <c r="G1045" s="210"/>
      <c r="H1045" s="6"/>
    </row>
    <row r="1046" spans="2:8" x14ac:dyDescent="0.2">
      <c r="G1046" s="210"/>
      <c r="H1046" s="6"/>
    </row>
    <row r="1047" spans="2:8" x14ac:dyDescent="0.2">
      <c r="G1047" s="210"/>
      <c r="H1047" s="6"/>
    </row>
    <row r="1048" spans="2:8" ht="15.75" x14ac:dyDescent="0.25">
      <c r="B1048" s="4"/>
      <c r="C1048" s="4"/>
      <c r="D1048" s="4"/>
      <c r="E1048" s="208"/>
      <c r="F1048" s="207"/>
      <c r="G1048" s="211"/>
      <c r="H1048" s="16"/>
    </row>
    <row r="1049" spans="2:8" ht="15.75" x14ac:dyDescent="0.25">
      <c r="B1049" s="4"/>
      <c r="C1049" s="4"/>
      <c r="D1049" s="4"/>
      <c r="E1049" s="212"/>
      <c r="F1049" s="213"/>
    </row>
    <row r="1050" spans="2:8" x14ac:dyDescent="0.2">
      <c r="B1050" s="4"/>
      <c r="C1050" s="4"/>
      <c r="D1050" s="4"/>
      <c r="E1050" s="206"/>
      <c r="F1050" s="209"/>
      <c r="G1050" s="165"/>
      <c r="H1050" s="3"/>
    </row>
    <row r="1051" spans="2:8" x14ac:dyDescent="0.2">
      <c r="B1051" s="15"/>
      <c r="C1051" s="15"/>
      <c r="D1051" s="15"/>
      <c r="E1051" s="206"/>
      <c r="F1051" s="209"/>
      <c r="G1051" s="165"/>
      <c r="H1051" s="3"/>
    </row>
    <row r="1052" spans="2:8" x14ac:dyDescent="0.2">
      <c r="B1052" s="15"/>
      <c r="C1052" s="15"/>
      <c r="D1052" s="15"/>
      <c r="E1052" s="206"/>
      <c r="F1052" s="209"/>
      <c r="G1052" s="165"/>
      <c r="H1052" s="3"/>
    </row>
    <row r="1053" spans="2:8" x14ac:dyDescent="0.2">
      <c r="B1053" s="15"/>
      <c r="C1053" s="15"/>
      <c r="D1053" s="15"/>
      <c r="E1053" s="206"/>
      <c r="F1053" s="209"/>
      <c r="G1053" s="165"/>
      <c r="H1053" s="3"/>
    </row>
    <row r="1054" spans="2:8" x14ac:dyDescent="0.2">
      <c r="B1054" s="15"/>
      <c r="C1054" s="15"/>
      <c r="D1054" s="15"/>
      <c r="E1054" s="206"/>
      <c r="F1054" s="209"/>
      <c r="G1054" s="165"/>
      <c r="H1054" s="3"/>
    </row>
    <row r="1055" spans="2:8" x14ac:dyDescent="0.2">
      <c r="B1055" s="15"/>
      <c r="C1055" s="15"/>
      <c r="D1055" s="15"/>
      <c r="E1055" s="206"/>
      <c r="F1055" s="209"/>
      <c r="G1055" s="165"/>
      <c r="H1055" s="3"/>
    </row>
    <row r="1056" spans="2:8" x14ac:dyDescent="0.2">
      <c r="B1056" s="15"/>
      <c r="C1056" s="15"/>
      <c r="D1056" s="15"/>
      <c r="E1056" s="206"/>
      <c r="F1056" s="209"/>
      <c r="G1056" s="165"/>
      <c r="H1056" s="3"/>
    </row>
    <row r="1057" spans="2:8" x14ac:dyDescent="0.2">
      <c r="B1057" s="15"/>
      <c r="C1057" s="15"/>
      <c r="D1057" s="15"/>
      <c r="E1057" s="206"/>
      <c r="F1057" s="209"/>
      <c r="G1057" s="165"/>
      <c r="H1057" s="3"/>
    </row>
    <row r="1058" spans="2:8" ht="15.75" x14ac:dyDescent="0.25">
      <c r="B1058" s="4"/>
      <c r="C1058" s="4"/>
      <c r="D1058" s="4"/>
      <c r="E1058" s="208"/>
      <c r="F1058" s="207"/>
      <c r="G1058" s="214"/>
      <c r="H1058" s="11"/>
    </row>
    <row r="1059" spans="2:8" x14ac:dyDescent="0.2">
      <c r="E1059" s="205"/>
      <c r="F1059" s="215"/>
    </row>
    <row r="1060" spans="2:8" x14ac:dyDescent="0.2">
      <c r="B1060" s="1"/>
      <c r="C1060" s="1"/>
      <c r="D1060" s="1"/>
      <c r="E1060" s="205"/>
      <c r="F1060" s="215"/>
    </row>
    <row r="1061" spans="2:8" x14ac:dyDescent="0.2">
      <c r="B1061" s="10"/>
      <c r="C1061" s="10"/>
      <c r="D1061" s="10"/>
      <c r="E1061" s="205"/>
      <c r="F1061" s="215"/>
    </row>
    <row r="1062" spans="2:8" x14ac:dyDescent="0.2">
      <c r="B1062" s="10"/>
      <c r="C1062" s="10"/>
      <c r="D1062" s="10"/>
      <c r="E1062" s="205"/>
      <c r="F1062" s="215"/>
    </row>
    <row r="1063" spans="2:8" x14ac:dyDescent="0.2">
      <c r="B1063" s="10"/>
      <c r="C1063" s="10"/>
      <c r="D1063" s="10"/>
      <c r="E1063" s="205"/>
      <c r="F1063" s="215"/>
    </row>
    <row r="1064" spans="2:8" x14ac:dyDescent="0.2">
      <c r="B1064" s="10"/>
      <c r="C1064" s="10"/>
      <c r="D1064" s="10"/>
      <c r="E1064" s="205"/>
      <c r="F1064" s="215"/>
    </row>
    <row r="1065" spans="2:8" x14ac:dyDescent="0.2">
      <c r="B1065" s="10"/>
      <c r="C1065" s="10"/>
      <c r="D1065" s="10"/>
      <c r="E1065" s="205"/>
      <c r="F1065" s="215"/>
    </row>
    <row r="1066" spans="2:8" x14ac:dyDescent="0.2">
      <c r="B1066" s="10"/>
      <c r="C1066" s="10"/>
      <c r="D1066" s="10"/>
      <c r="E1066" s="205"/>
      <c r="F1066" s="215"/>
    </row>
    <row r="1068" spans="2:8" x14ac:dyDescent="0.2">
      <c r="E1068" s="205"/>
      <c r="F1068" s="215"/>
    </row>
    <row r="1076" spans="2:8" ht="15.75" x14ac:dyDescent="0.25">
      <c r="B1076" s="8"/>
      <c r="C1076" s="8"/>
      <c r="D1076" s="8"/>
      <c r="E1076" s="216"/>
      <c r="F1076" s="217"/>
      <c r="G1076" s="218"/>
      <c r="H1076" s="16"/>
    </row>
    <row r="1077" spans="2:8" x14ac:dyDescent="0.2">
      <c r="E1077" s="205"/>
      <c r="F1077" s="215"/>
    </row>
    <row r="1081" spans="2:8" ht="15.75" x14ac:dyDescent="0.25">
      <c r="B1081" s="4"/>
      <c r="C1081" s="4"/>
      <c r="D1081" s="4"/>
      <c r="E1081" s="219"/>
      <c r="F1081" s="220"/>
    </row>
    <row r="1101" spans="2:8" ht="15.75" x14ac:dyDescent="0.25">
      <c r="B1101" s="4"/>
      <c r="C1101" s="4"/>
      <c r="D1101" s="4"/>
      <c r="E1101" s="208"/>
      <c r="F1101" s="207"/>
      <c r="G1101" s="207"/>
      <c r="H1101" s="11"/>
    </row>
    <row r="1102" spans="2:8" ht="15.75" x14ac:dyDescent="0.25">
      <c r="B1102" s="4"/>
      <c r="C1102" s="4"/>
      <c r="D1102" s="4"/>
      <c r="E1102" s="208"/>
      <c r="F1102" s="207"/>
      <c r="G1102" s="207"/>
      <c r="H1102" s="11"/>
    </row>
    <row r="1103" spans="2:8" x14ac:dyDescent="0.2">
      <c r="B1103" s="4"/>
      <c r="C1103" s="4"/>
      <c r="D1103" s="4"/>
      <c r="E1103" s="206"/>
      <c r="F1103" s="209"/>
      <c r="G1103" s="165"/>
      <c r="H1103" s="3"/>
    </row>
    <row r="1104" spans="2:8" x14ac:dyDescent="0.2">
      <c r="B1104" s="4"/>
      <c r="C1104" s="4"/>
      <c r="D1104" s="4"/>
      <c r="E1104" s="206"/>
      <c r="F1104" s="209"/>
      <c r="G1104" s="165"/>
      <c r="H1104" s="3"/>
    </row>
    <row r="1105" spans="2:8" x14ac:dyDescent="0.2">
      <c r="B1105" s="4"/>
      <c r="C1105" s="4"/>
      <c r="D1105" s="4"/>
      <c r="E1105" s="221"/>
      <c r="F1105" s="165"/>
      <c r="G1105" s="165"/>
      <c r="H1105" s="3"/>
    </row>
    <row r="1106" spans="2:8" x14ac:dyDescent="0.2">
      <c r="B1106" s="3"/>
      <c r="C1106" s="3"/>
      <c r="D1106" s="3"/>
      <c r="E1106" s="206"/>
      <c r="F1106" s="209"/>
      <c r="G1106" s="165"/>
      <c r="H1106" s="3"/>
    </row>
    <row r="1107" spans="2:8" x14ac:dyDescent="0.2">
      <c r="B1107" s="3"/>
      <c r="C1107" s="3"/>
      <c r="D1107" s="3"/>
      <c r="E1107" s="206"/>
      <c r="F1107" s="209"/>
      <c r="G1107" s="165"/>
      <c r="H1107" s="3"/>
    </row>
    <row r="1108" spans="2:8" x14ac:dyDescent="0.2">
      <c r="B1108" s="3"/>
      <c r="C1108" s="3"/>
      <c r="D1108" s="3"/>
      <c r="E1108" s="206"/>
      <c r="F1108" s="209"/>
      <c r="G1108" s="165"/>
      <c r="H1108" s="3"/>
    </row>
    <row r="1109" spans="2:8" x14ac:dyDescent="0.2">
      <c r="B1109" s="3"/>
      <c r="C1109" s="3"/>
      <c r="D1109" s="3"/>
      <c r="E1109" s="206"/>
      <c r="F1109" s="209"/>
      <c r="G1109" s="165"/>
      <c r="H1109" s="3"/>
    </row>
    <row r="1110" spans="2:8" x14ac:dyDescent="0.2">
      <c r="B1110" s="3"/>
      <c r="C1110" s="3"/>
      <c r="D1110" s="3"/>
      <c r="E1110" s="206"/>
      <c r="F1110" s="209"/>
      <c r="G1110" s="165"/>
      <c r="H1110" s="3"/>
    </row>
    <row r="1111" spans="2:8" x14ac:dyDescent="0.2">
      <c r="B1111" s="3"/>
      <c r="C1111" s="3"/>
      <c r="D1111" s="3"/>
      <c r="E1111" s="206"/>
      <c r="F1111" s="209"/>
      <c r="G1111" s="165"/>
      <c r="H1111" s="3"/>
    </row>
    <row r="1112" spans="2:8" ht="15.75" x14ac:dyDescent="0.25">
      <c r="B1112" s="4"/>
      <c r="C1112" s="4"/>
      <c r="D1112" s="4"/>
      <c r="E1112" s="208"/>
      <c r="F1112" s="207"/>
      <c r="G1112" s="209"/>
      <c r="H1112" s="3"/>
    </row>
    <row r="1113" spans="2:8" x14ac:dyDescent="0.2">
      <c r="B1113" s="4"/>
      <c r="C1113" s="4"/>
      <c r="D1113" s="4"/>
      <c r="E1113" s="206"/>
      <c r="F1113" s="209"/>
    </row>
    <row r="1122" spans="2:8" ht="15.75" x14ac:dyDescent="0.25">
      <c r="B1122" s="4"/>
      <c r="C1122" s="4"/>
      <c r="D1122" s="4"/>
      <c r="E1122" s="208"/>
      <c r="F1122" s="207"/>
      <c r="G1122" s="207"/>
      <c r="H1122" s="11"/>
    </row>
    <row r="1123" spans="2:8" x14ac:dyDescent="0.2">
      <c r="B1123" s="12"/>
      <c r="C1123" s="12"/>
      <c r="D1123" s="12"/>
      <c r="E1123" s="221"/>
      <c r="F1123" s="165"/>
      <c r="G1123" s="165"/>
      <c r="H1123" s="3"/>
    </row>
    <row r="1124" spans="2:8" x14ac:dyDescent="0.2">
      <c r="B1124" s="5"/>
      <c r="C1124" s="5"/>
      <c r="D1124" s="5"/>
      <c r="E1124" s="206"/>
      <c r="F1124" s="209"/>
      <c r="G1124" s="165"/>
      <c r="H1124" s="3"/>
    </row>
    <row r="1125" spans="2:8" x14ac:dyDescent="0.2">
      <c r="B1125" s="5"/>
      <c r="C1125" s="5"/>
      <c r="D1125" s="5"/>
      <c r="E1125" s="206"/>
      <c r="F1125" s="209"/>
      <c r="G1125" s="165"/>
      <c r="H1125" s="3"/>
    </row>
    <row r="1126" spans="2:8" x14ac:dyDescent="0.2">
      <c r="B1126" s="5"/>
      <c r="C1126" s="5"/>
      <c r="D1126" s="5"/>
      <c r="E1126" s="206"/>
      <c r="F1126" s="209"/>
      <c r="G1126" s="165"/>
      <c r="H1126" s="3"/>
    </row>
    <row r="1127" spans="2:8" x14ac:dyDescent="0.2">
      <c r="B1127" s="5"/>
      <c r="C1127" s="5"/>
      <c r="D1127" s="5"/>
      <c r="E1127" s="206"/>
      <c r="F1127" s="209"/>
      <c r="G1127" s="165"/>
      <c r="H1127" s="3"/>
    </row>
    <row r="1128" spans="2:8" x14ac:dyDescent="0.2">
      <c r="B1128" s="3"/>
      <c r="C1128" s="3"/>
      <c r="D1128" s="3"/>
      <c r="E1128" s="206"/>
      <c r="F1128" s="209"/>
      <c r="G1128" s="165"/>
      <c r="H1128" s="3"/>
    </row>
    <row r="1129" spans="2:8" x14ac:dyDescent="0.2">
      <c r="B1129" s="3"/>
      <c r="C1129" s="3"/>
      <c r="D1129" s="3"/>
      <c r="E1129" s="206"/>
      <c r="F1129" s="209"/>
      <c r="G1129" s="165"/>
      <c r="H1129" s="3"/>
    </row>
    <row r="1130" spans="2:8" ht="15.75" x14ac:dyDescent="0.25">
      <c r="B1130" s="4"/>
      <c r="C1130" s="4"/>
      <c r="D1130" s="4"/>
      <c r="E1130" s="208"/>
      <c r="F1130" s="207"/>
      <c r="G1130" s="214"/>
      <c r="H1130" s="11"/>
    </row>
    <row r="1131" spans="2:8" ht="15.75" x14ac:dyDescent="0.25">
      <c r="B1131" s="4"/>
      <c r="C1131" s="4"/>
      <c r="D1131" s="4"/>
      <c r="E1131" s="208"/>
      <c r="F1131" s="207"/>
      <c r="G1131" s="207"/>
      <c r="H1131" s="11"/>
    </row>
    <row r="1132" spans="2:8" x14ac:dyDescent="0.2">
      <c r="B1132" s="4"/>
      <c r="C1132" s="4"/>
      <c r="D1132" s="4"/>
      <c r="E1132" s="221"/>
      <c r="F1132" s="165"/>
      <c r="G1132" s="165"/>
      <c r="H1132" s="3"/>
    </row>
    <row r="1133" spans="2:8" x14ac:dyDescent="0.2">
      <c r="B1133" s="3"/>
      <c r="C1133" s="3"/>
      <c r="D1133" s="3"/>
      <c r="E1133" s="206"/>
      <c r="F1133" s="209"/>
      <c r="G1133" s="165"/>
      <c r="H1133" s="3"/>
    </row>
    <row r="1134" spans="2:8" x14ac:dyDescent="0.2">
      <c r="B1134" s="3"/>
      <c r="C1134" s="3"/>
      <c r="D1134" s="3"/>
      <c r="E1134" s="206"/>
      <c r="F1134" s="209"/>
      <c r="G1134" s="165"/>
      <c r="H1134" s="3"/>
    </row>
    <row r="1135" spans="2:8" x14ac:dyDescent="0.2">
      <c r="B1135" s="3"/>
      <c r="C1135" s="3"/>
      <c r="D1135" s="3"/>
      <c r="E1135" s="206"/>
      <c r="F1135" s="209"/>
      <c r="G1135" s="165"/>
      <c r="H1135" s="3"/>
    </row>
    <row r="1136" spans="2:8" x14ac:dyDescent="0.2">
      <c r="B1136" s="3"/>
      <c r="C1136" s="3"/>
      <c r="D1136" s="3"/>
      <c r="E1136" s="206"/>
      <c r="F1136" s="209"/>
      <c r="G1136" s="165"/>
      <c r="H1136" s="3"/>
    </row>
    <row r="1137" spans="2:8" x14ac:dyDescent="0.2">
      <c r="B1137" s="3"/>
      <c r="C1137" s="3"/>
      <c r="D1137" s="3"/>
      <c r="E1137" s="206"/>
      <c r="F1137" s="209"/>
      <c r="G1137" s="165"/>
      <c r="H1137" s="3"/>
    </row>
    <row r="1138" spans="2:8" x14ac:dyDescent="0.2">
      <c r="B1138" s="3"/>
      <c r="C1138" s="3"/>
      <c r="D1138" s="3"/>
      <c r="E1138" s="206"/>
      <c r="F1138" s="209"/>
      <c r="G1138" s="165"/>
      <c r="H1138" s="3"/>
    </row>
    <row r="1139" spans="2:8" ht="15.75" x14ac:dyDescent="0.25">
      <c r="B1139" s="4"/>
      <c r="C1139" s="4"/>
      <c r="D1139" s="4"/>
      <c r="E1139" s="208"/>
      <c r="F1139" s="207"/>
      <c r="G1139" s="214"/>
      <c r="H1139" s="11"/>
    </row>
    <row r="1140" spans="2:8" ht="15.75" x14ac:dyDescent="0.25">
      <c r="B1140" s="4"/>
      <c r="C1140" s="4"/>
      <c r="D1140" s="4"/>
      <c r="E1140" s="208"/>
      <c r="F1140" s="207"/>
      <c r="G1140" s="207"/>
      <c r="H1140" s="11"/>
    </row>
    <row r="1141" spans="2:8" x14ac:dyDescent="0.2">
      <c r="B1141" s="4"/>
      <c r="C1141" s="4"/>
      <c r="D1141" s="4"/>
      <c r="E1141" s="221"/>
      <c r="F1141" s="165"/>
      <c r="G1141" s="165"/>
      <c r="H1141" s="3"/>
    </row>
    <row r="1142" spans="2:8" x14ac:dyDescent="0.2">
      <c r="B1142" s="3"/>
      <c r="C1142" s="3"/>
      <c r="D1142" s="3"/>
      <c r="E1142" s="206"/>
      <c r="F1142" s="209"/>
      <c r="G1142" s="165"/>
      <c r="H1142" s="3"/>
    </row>
    <row r="1143" spans="2:8" x14ac:dyDescent="0.2">
      <c r="B1143" s="3"/>
      <c r="C1143" s="3"/>
      <c r="D1143" s="3"/>
      <c r="E1143" s="206"/>
      <c r="F1143" s="209"/>
      <c r="G1143" s="165"/>
      <c r="H1143" s="3"/>
    </row>
    <row r="1144" spans="2:8" x14ac:dyDescent="0.2">
      <c r="B1144" s="3"/>
      <c r="C1144" s="3"/>
      <c r="D1144" s="3"/>
      <c r="E1144" s="206"/>
      <c r="F1144" s="209"/>
      <c r="G1144" s="165"/>
      <c r="H1144" s="3"/>
    </row>
    <row r="1145" spans="2:8" x14ac:dyDescent="0.2">
      <c r="B1145" s="3"/>
      <c r="C1145" s="3"/>
      <c r="D1145" s="3"/>
      <c r="E1145" s="206"/>
      <c r="F1145" s="209"/>
      <c r="G1145" s="165"/>
      <c r="H1145" s="3"/>
    </row>
    <row r="1146" spans="2:8" x14ac:dyDescent="0.2">
      <c r="B1146" s="3"/>
      <c r="C1146" s="3"/>
      <c r="D1146" s="3"/>
      <c r="E1146" s="206"/>
      <c r="F1146" s="209"/>
      <c r="G1146" s="165"/>
      <c r="H1146" s="3"/>
    </row>
    <row r="1147" spans="2:8" x14ac:dyDescent="0.2">
      <c r="B1147" s="3"/>
      <c r="C1147" s="3"/>
      <c r="D1147" s="3"/>
      <c r="E1147" s="206"/>
      <c r="F1147" s="209"/>
      <c r="G1147" s="165"/>
      <c r="H1147" s="3"/>
    </row>
    <row r="1148" spans="2:8" ht="15.75" x14ac:dyDescent="0.25">
      <c r="B1148" s="4"/>
      <c r="C1148" s="4"/>
      <c r="D1148" s="4"/>
      <c r="E1148" s="208"/>
      <c r="F1148" s="207"/>
      <c r="G1148" s="207"/>
      <c r="H1148" s="11"/>
    </row>
    <row r="1149" spans="2:8" ht="15.75" x14ac:dyDescent="0.25">
      <c r="B1149" s="4"/>
      <c r="C1149" s="4"/>
      <c r="D1149" s="4"/>
      <c r="E1149" s="208"/>
      <c r="F1149" s="207"/>
      <c r="G1149" s="207"/>
      <c r="H1149" s="11"/>
    </row>
    <row r="1162" spans="2:6" x14ac:dyDescent="0.2">
      <c r="B1162" s="4"/>
      <c r="C1162" s="4"/>
      <c r="D1162" s="4"/>
      <c r="E1162" s="206"/>
      <c r="F1162" s="209"/>
    </row>
    <row r="1172" spans="2:8" x14ac:dyDescent="0.2">
      <c r="B1172" s="4"/>
      <c r="C1172" s="4"/>
      <c r="D1172" s="4"/>
      <c r="E1172" s="221"/>
      <c r="F1172" s="165"/>
      <c r="G1172" s="165"/>
      <c r="H1172" s="3"/>
    </row>
    <row r="1173" spans="2:8" x14ac:dyDescent="0.2">
      <c r="B1173" s="3"/>
      <c r="C1173" s="3"/>
      <c r="D1173" s="3"/>
      <c r="E1173" s="206"/>
      <c r="F1173" s="209"/>
      <c r="G1173" s="165"/>
      <c r="H1173" s="3"/>
    </row>
    <row r="1174" spans="2:8" x14ac:dyDescent="0.2">
      <c r="B1174" s="5"/>
      <c r="C1174" s="5"/>
      <c r="D1174" s="5"/>
      <c r="E1174" s="206"/>
      <c r="F1174" s="209"/>
      <c r="G1174" s="165"/>
      <c r="H1174" s="3"/>
    </row>
    <row r="1175" spans="2:8" x14ac:dyDescent="0.2">
      <c r="B1175" s="5"/>
      <c r="C1175" s="5"/>
      <c r="D1175" s="5"/>
      <c r="E1175" s="206"/>
      <c r="F1175" s="209"/>
      <c r="G1175" s="165"/>
      <c r="H1175" s="3"/>
    </row>
    <row r="1176" spans="2:8" x14ac:dyDescent="0.2">
      <c r="B1176" s="5"/>
      <c r="C1176" s="5"/>
      <c r="D1176" s="5"/>
      <c r="E1176" s="206"/>
      <c r="F1176" s="209"/>
      <c r="G1176" s="165"/>
      <c r="H1176" s="3"/>
    </row>
    <row r="1177" spans="2:8" x14ac:dyDescent="0.2">
      <c r="B1177" s="5"/>
      <c r="C1177" s="5"/>
      <c r="D1177" s="5"/>
      <c r="E1177" s="206"/>
      <c r="F1177" s="209"/>
      <c r="G1177" s="165"/>
      <c r="H1177" s="3"/>
    </row>
    <row r="1178" spans="2:8" x14ac:dyDescent="0.2">
      <c r="B1178" s="3"/>
      <c r="C1178" s="3"/>
      <c r="D1178" s="3"/>
      <c r="E1178" s="206"/>
      <c r="F1178" s="209"/>
      <c r="G1178" s="165"/>
      <c r="H1178" s="3"/>
    </row>
    <row r="1179" spans="2:8" ht="15.75" x14ac:dyDescent="0.25">
      <c r="B1179" s="4"/>
      <c r="C1179" s="4"/>
      <c r="D1179" s="4"/>
      <c r="E1179" s="208"/>
      <c r="F1179" s="207"/>
      <c r="G1179" s="207"/>
      <c r="H1179" s="11"/>
    </row>
    <row r="1180" spans="2:8" x14ac:dyDescent="0.2">
      <c r="B1180" s="3"/>
      <c r="C1180" s="3"/>
      <c r="D1180" s="3"/>
      <c r="E1180" s="221"/>
      <c r="F1180" s="165"/>
      <c r="G1180" s="165"/>
      <c r="H1180" s="3"/>
    </row>
    <row r="1181" spans="2:8" x14ac:dyDescent="0.2">
      <c r="B1181" s="4"/>
      <c r="C1181" s="4"/>
      <c r="D1181" s="4"/>
      <c r="E1181" s="221"/>
      <c r="F1181" s="165"/>
      <c r="G1181" s="165"/>
      <c r="H1181" s="3"/>
    </row>
    <row r="1182" spans="2:8" x14ac:dyDescent="0.2">
      <c r="B1182" s="3"/>
      <c r="C1182" s="3"/>
      <c r="D1182" s="3"/>
      <c r="E1182" s="206"/>
      <c r="F1182" s="209"/>
      <c r="G1182" s="165"/>
      <c r="H1182" s="3"/>
    </row>
    <row r="1183" spans="2:8" x14ac:dyDescent="0.2">
      <c r="B1183" s="5"/>
      <c r="C1183" s="5"/>
      <c r="D1183" s="5"/>
      <c r="E1183" s="206"/>
      <c r="F1183" s="209"/>
      <c r="G1183" s="165"/>
      <c r="H1183" s="3"/>
    </row>
    <row r="1184" spans="2:8" x14ac:dyDescent="0.2">
      <c r="B1184" s="5"/>
      <c r="C1184" s="5"/>
      <c r="D1184" s="5"/>
      <c r="E1184" s="206"/>
      <c r="F1184" s="209"/>
      <c r="G1184" s="165"/>
      <c r="H1184" s="3"/>
    </row>
    <row r="1185" spans="2:8" x14ac:dyDescent="0.2">
      <c r="B1185" s="5"/>
      <c r="C1185" s="5"/>
      <c r="D1185" s="5"/>
      <c r="E1185" s="206"/>
      <c r="F1185" s="209"/>
      <c r="G1185" s="165"/>
      <c r="H1185" s="3"/>
    </row>
    <row r="1186" spans="2:8" x14ac:dyDescent="0.2">
      <c r="B1186" s="5"/>
      <c r="C1186" s="5"/>
      <c r="D1186" s="5"/>
      <c r="E1186" s="206"/>
      <c r="F1186" s="209"/>
      <c r="G1186" s="165"/>
      <c r="H1186" s="3"/>
    </row>
    <row r="1187" spans="2:8" x14ac:dyDescent="0.2">
      <c r="B1187" s="3"/>
      <c r="C1187" s="3"/>
      <c r="D1187" s="3"/>
      <c r="E1187" s="206"/>
      <c r="F1187" s="209"/>
      <c r="G1187" s="165"/>
      <c r="H1187" s="3"/>
    </row>
    <row r="1188" spans="2:8" ht="15.75" x14ac:dyDescent="0.25">
      <c r="B1188" s="4"/>
      <c r="C1188" s="4"/>
      <c r="D1188" s="4"/>
      <c r="E1188" s="208"/>
      <c r="F1188" s="207"/>
      <c r="G1188" s="207"/>
      <c r="H1188" s="11"/>
    </row>
    <row r="1189" spans="2:8" x14ac:dyDescent="0.2">
      <c r="B1189" s="3"/>
      <c r="C1189" s="3"/>
      <c r="D1189" s="3"/>
      <c r="E1189" s="221"/>
      <c r="F1189" s="165"/>
      <c r="G1189" s="165"/>
      <c r="H1189" s="3"/>
    </row>
    <row r="1190" spans="2:8" x14ac:dyDescent="0.2">
      <c r="B1190" s="4"/>
      <c r="C1190" s="4"/>
      <c r="D1190" s="4"/>
      <c r="E1190" s="221"/>
      <c r="F1190" s="165"/>
      <c r="G1190" s="165"/>
      <c r="H1190" s="3"/>
    </row>
    <row r="1191" spans="2:8" x14ac:dyDescent="0.2">
      <c r="B1191" s="3"/>
      <c r="C1191" s="3"/>
      <c r="D1191" s="3"/>
      <c r="E1191" s="206"/>
      <c r="F1191" s="209"/>
      <c r="G1191" s="165"/>
      <c r="H1191" s="3"/>
    </row>
    <row r="1192" spans="2:8" x14ac:dyDescent="0.2">
      <c r="B1192" s="5"/>
      <c r="C1192" s="5"/>
      <c r="D1192" s="5"/>
      <c r="E1192" s="206"/>
      <c r="F1192" s="209"/>
      <c r="G1192" s="165"/>
      <c r="H1192" s="3"/>
    </row>
    <row r="1193" spans="2:8" x14ac:dyDescent="0.2">
      <c r="B1193" s="5"/>
      <c r="C1193" s="5"/>
      <c r="D1193" s="5"/>
      <c r="E1193" s="206"/>
      <c r="F1193" s="209"/>
      <c r="G1193" s="165"/>
      <c r="H1193" s="3"/>
    </row>
    <row r="1194" spans="2:8" x14ac:dyDescent="0.2">
      <c r="B1194" s="5"/>
      <c r="C1194" s="5"/>
      <c r="D1194" s="5"/>
      <c r="E1194" s="206"/>
      <c r="F1194" s="209"/>
      <c r="G1194" s="165"/>
      <c r="H1194" s="3"/>
    </row>
    <row r="1195" spans="2:8" x14ac:dyDescent="0.2">
      <c r="B1195" s="5"/>
      <c r="C1195" s="5"/>
      <c r="D1195" s="5"/>
      <c r="E1195" s="206"/>
      <c r="F1195" s="209"/>
      <c r="G1195" s="165"/>
      <c r="H1195" s="3"/>
    </row>
    <row r="1196" spans="2:8" x14ac:dyDescent="0.2">
      <c r="B1196" s="3"/>
      <c r="C1196" s="3"/>
      <c r="D1196" s="3"/>
      <c r="E1196" s="206"/>
      <c r="F1196" s="209"/>
      <c r="G1196" s="165"/>
      <c r="H1196" s="3"/>
    </row>
    <row r="1197" spans="2:8" ht="15.75" x14ac:dyDescent="0.25">
      <c r="B1197" s="4"/>
      <c r="C1197" s="4"/>
      <c r="D1197" s="4"/>
      <c r="E1197" s="208"/>
      <c r="F1197" s="207"/>
      <c r="G1197" s="207"/>
      <c r="H1197" s="11"/>
    </row>
    <row r="1198" spans="2:8" ht="15.75" x14ac:dyDescent="0.25">
      <c r="B1198" s="4"/>
      <c r="C1198" s="4"/>
      <c r="D1198" s="4"/>
      <c r="E1198" s="208"/>
      <c r="F1198" s="207"/>
      <c r="G1198" s="207"/>
      <c r="H1198" s="11"/>
    </row>
  </sheetData>
  <pageMargins left="0.7" right="0.7" top="0.75" bottom="0.75" header="0.3" footer="0.3"/>
  <pageSetup paperSize="9" scale="67" fitToHeight="3" orientation="landscape"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D2F4-DFEA-424C-9B77-67C1000E35D8}">
  <dimension ref="A1:K231"/>
  <sheetViews>
    <sheetView zoomScaleNormal="100" workbookViewId="0">
      <selection activeCell="E11" sqref="E11"/>
    </sheetView>
  </sheetViews>
  <sheetFormatPr defaultColWidth="8.85546875" defaultRowHeight="12.75" x14ac:dyDescent="0.2"/>
  <cols>
    <col min="1" max="1" width="51" customWidth="1"/>
    <col min="2" max="2" width="13.85546875" customWidth="1"/>
    <col min="3" max="3" width="12.7109375" customWidth="1"/>
    <col min="4" max="4" width="23" customWidth="1"/>
    <col min="5" max="5" width="80.85546875" customWidth="1"/>
    <col min="6" max="6" width="9.42578125" customWidth="1"/>
  </cols>
  <sheetData>
    <row r="1" spans="1:7" ht="15" x14ac:dyDescent="0.25">
      <c r="A1" s="385" t="s">
        <v>71</v>
      </c>
      <c r="B1" s="386" t="str">
        <f>'2020 Summary'!B1</f>
        <v>Please fill</v>
      </c>
    </row>
    <row r="2" spans="1:7" x14ac:dyDescent="0.2">
      <c r="A2" s="360" t="s">
        <v>70</v>
      </c>
      <c r="B2" s="387" t="str">
        <f>'2020 Summary'!B2</f>
        <v>please fill</v>
      </c>
    </row>
    <row r="3" spans="1:7" x14ac:dyDescent="0.2">
      <c r="A3" s="362" t="s">
        <v>72</v>
      </c>
      <c r="B3" s="387" t="str">
        <f>'2020 Summary'!B3</f>
        <v>Please fill</v>
      </c>
    </row>
    <row r="4" spans="1:7" x14ac:dyDescent="0.2">
      <c r="A4" s="363"/>
    </row>
    <row r="5" spans="1:7" ht="20.25" x14ac:dyDescent="0.3">
      <c r="A5" s="355" t="s">
        <v>65</v>
      </c>
      <c r="B5" s="355" t="s">
        <v>368</v>
      </c>
      <c r="C5" s="355" t="s">
        <v>369</v>
      </c>
      <c r="E5" s="4"/>
      <c r="F5" s="2"/>
    </row>
    <row r="6" spans="1:7" x14ac:dyDescent="0.2">
      <c r="A6" s="368"/>
      <c r="B6" s="368"/>
      <c r="C6" s="369"/>
      <c r="E6" s="4"/>
      <c r="F6" s="2"/>
    </row>
    <row r="7" spans="1:7" x14ac:dyDescent="0.2">
      <c r="A7" s="368"/>
      <c r="B7" s="368"/>
      <c r="C7" s="369"/>
      <c r="E7" s="3"/>
    </row>
    <row r="8" spans="1:7" ht="15" x14ac:dyDescent="0.25">
      <c r="A8" s="370" t="s">
        <v>165</v>
      </c>
      <c r="B8" s="371" t="s">
        <v>157</v>
      </c>
      <c r="C8" s="372">
        <f>'2020 Summary'!C8</f>
        <v>0</v>
      </c>
      <c r="E8" s="3"/>
    </row>
    <row r="9" spans="1:7" x14ac:dyDescent="0.2">
      <c r="A9" s="373" t="s">
        <v>141</v>
      </c>
      <c r="B9" s="371" t="s">
        <v>157</v>
      </c>
      <c r="C9" s="372">
        <f>'2020 Summary'!C9</f>
        <v>0</v>
      </c>
      <c r="D9" s="4"/>
      <c r="E9" s="4"/>
      <c r="F9" s="2"/>
    </row>
    <row r="10" spans="1:7" x14ac:dyDescent="0.2">
      <c r="A10" s="373" t="s">
        <v>142</v>
      </c>
      <c r="B10" s="371" t="s">
        <v>157</v>
      </c>
      <c r="C10" s="372">
        <f>'Progress report 2020'!E248</f>
        <v>0</v>
      </c>
      <c r="D10" s="4"/>
      <c r="F10" s="2" t="s">
        <v>10</v>
      </c>
    </row>
    <row r="11" spans="1:7" x14ac:dyDescent="0.2">
      <c r="A11" s="373"/>
      <c r="B11" s="371"/>
      <c r="C11" s="374"/>
      <c r="F11" s="2"/>
    </row>
    <row r="12" spans="1:7" ht="15" x14ac:dyDescent="0.25">
      <c r="A12" s="370" t="s">
        <v>307</v>
      </c>
      <c r="B12" s="371"/>
      <c r="C12" s="375">
        <f>'Progress report 2021'!E246</f>
        <v>0</v>
      </c>
    </row>
    <row r="13" spans="1:7" x14ac:dyDescent="0.2">
      <c r="A13" s="373" t="s">
        <v>155</v>
      </c>
      <c r="B13" s="371"/>
      <c r="C13" s="375">
        <f>'Progress report 2021'!E247</f>
        <v>0</v>
      </c>
      <c r="D13" s="2"/>
      <c r="F13" s="4"/>
      <c r="G13" s="3"/>
    </row>
    <row r="14" spans="1:7" x14ac:dyDescent="0.2">
      <c r="A14" s="373" t="s">
        <v>156</v>
      </c>
      <c r="B14" s="376"/>
      <c r="C14" s="375">
        <f>'Progress report 2021'!E248</f>
        <v>0</v>
      </c>
      <c r="D14" s="2"/>
      <c r="E14" s="4"/>
    </row>
    <row r="15" spans="1:7" x14ac:dyDescent="0.2">
      <c r="A15" s="373"/>
      <c r="B15" s="376"/>
      <c r="C15" s="375"/>
      <c r="D15" s="2"/>
      <c r="E15" s="4"/>
    </row>
    <row r="16" spans="1:7" x14ac:dyDescent="0.2">
      <c r="A16" s="373" t="s">
        <v>308</v>
      </c>
      <c r="B16" s="376"/>
      <c r="C16" s="375">
        <f>'Progress report 2021'!G246</f>
        <v>0</v>
      </c>
      <c r="D16" s="2"/>
      <c r="E16" s="4"/>
    </row>
    <row r="17" spans="1:7" ht="13.5" thickBot="1" x14ac:dyDescent="0.25">
      <c r="A17" s="368"/>
      <c r="B17" s="368"/>
      <c r="C17" s="378"/>
      <c r="F17" s="2"/>
    </row>
    <row r="18" spans="1:7" ht="16.5" thickBot="1" x14ac:dyDescent="0.3">
      <c r="A18" s="364" t="s">
        <v>66</v>
      </c>
      <c r="B18" s="285"/>
      <c r="C18" s="286"/>
      <c r="D18" s="149"/>
    </row>
    <row r="19" spans="1:7" x14ac:dyDescent="0.2">
      <c r="A19" s="388"/>
      <c r="B19" s="389"/>
      <c r="C19" s="390"/>
      <c r="D19" s="3"/>
      <c r="F19" s="2"/>
    </row>
    <row r="20" spans="1:7" x14ac:dyDescent="0.2">
      <c r="A20" s="391" t="s">
        <v>74</v>
      </c>
      <c r="B20" s="368" t="s">
        <v>288</v>
      </c>
      <c r="C20" s="378">
        <f>'Progress report 2021'!E11+'Progress report 2021'!E59+'Progress report 2021'!E99+'Progress report 2021'!E136+'Progress report 2021'!E146+'Progress report 2021'!E209</f>
        <v>0</v>
      </c>
      <c r="D20" s="5"/>
      <c r="F20" s="2"/>
    </row>
    <row r="21" spans="1:7" x14ac:dyDescent="0.2">
      <c r="A21" s="391"/>
      <c r="B21" s="368"/>
      <c r="C21" s="378"/>
      <c r="D21" s="3"/>
      <c r="F21" s="2"/>
    </row>
    <row r="22" spans="1:7" x14ac:dyDescent="0.2">
      <c r="A22" s="391" t="s">
        <v>283</v>
      </c>
      <c r="B22" s="368" t="s">
        <v>143</v>
      </c>
      <c r="C22" s="392">
        <f>'Progress report 2021'!E16+'Progress report 2021'!E64+'Progress report 2021'!E104+'Progress report 2021'!E165+'Progress report 2021'!E187+'Progress report 2021'!E214</f>
        <v>0</v>
      </c>
      <c r="D22" s="3"/>
      <c r="F22" s="2"/>
    </row>
    <row r="23" spans="1:7" x14ac:dyDescent="0.2">
      <c r="A23" s="391" t="s">
        <v>284</v>
      </c>
      <c r="B23" s="368" t="s">
        <v>143</v>
      </c>
      <c r="C23" s="392">
        <f>'Progress report 2021'!E20+'Progress report 2021'!E68+'Progress report 2021'!E108+'Progress report 2021'!E169+'Progress report 2021'!E191+'Progress report 2021'!E218</f>
        <v>0</v>
      </c>
      <c r="D23" s="3"/>
      <c r="F23" s="2"/>
    </row>
    <row r="24" spans="1:7" x14ac:dyDescent="0.2">
      <c r="A24" s="393" t="s">
        <v>285</v>
      </c>
      <c r="B24" s="368" t="s">
        <v>143</v>
      </c>
      <c r="C24" s="392">
        <f>'Progress report 2021'!E24+'Progress report 2021'!E72+'Progress report 2021'!E112+'Progress report 2021'!E173+'Progress report 2021'!E195+'Progress report 2021'!E222</f>
        <v>0</v>
      </c>
      <c r="D24" s="3"/>
      <c r="F24" s="6"/>
    </row>
    <row r="25" spans="1:7" x14ac:dyDescent="0.2">
      <c r="A25" s="393" t="s">
        <v>286</v>
      </c>
      <c r="B25" s="368" t="s">
        <v>143</v>
      </c>
      <c r="C25" s="392">
        <f>'Progress report 2021'!E28+'Progress report 2021'!E76+'Progress report 2021'!E116+'Progress report 2021'!E177+'Progress report 2021'!E199+'Progress report 2021'!E226</f>
        <v>0</v>
      </c>
      <c r="D25" s="3"/>
      <c r="F25" s="6"/>
    </row>
    <row r="26" spans="1:7" x14ac:dyDescent="0.2">
      <c r="A26" s="393" t="s">
        <v>287</v>
      </c>
      <c r="B26" s="368" t="s">
        <v>143</v>
      </c>
      <c r="C26" s="392">
        <f>'Progress report 2021'!E32+'Progress report 2021'!E80+'Progress report 2021'!E120+'Progress report 2021'!E181+'Progress report 2021'!E203+'Progress report 2021'!E230</f>
        <v>0</v>
      </c>
      <c r="F26" s="2"/>
    </row>
    <row r="27" spans="1:7" x14ac:dyDescent="0.2">
      <c r="A27" s="391"/>
      <c r="B27" s="368"/>
      <c r="C27" s="378"/>
      <c r="F27" s="2"/>
      <c r="G27" s="2" t="s">
        <v>10</v>
      </c>
    </row>
    <row r="28" spans="1:7" x14ac:dyDescent="0.2">
      <c r="A28" s="391" t="s">
        <v>291</v>
      </c>
      <c r="B28" s="368" t="s">
        <v>288</v>
      </c>
      <c r="C28" s="378">
        <f>'Progress report 2021'!E40+'Progress report 2021'!E85+'Progress report 2021'!E125+'Progress report 2021'!E138+'Progress report 2021'!E151+'Progress report 2021'!E235</f>
        <v>0</v>
      </c>
      <c r="F28" s="2"/>
      <c r="G28" s="2"/>
    </row>
    <row r="29" spans="1:7" x14ac:dyDescent="0.2">
      <c r="A29" s="391" t="s">
        <v>290</v>
      </c>
      <c r="B29" s="368" t="s">
        <v>288</v>
      </c>
      <c r="C29" s="392">
        <f>'Progress report 2021'!E46+'Progress report 2021'!E89+'Progress report 2021'!E129+'Progress report 2021'!E139+'Progress report 2021'!E155+'Progress report 2021'!E239</f>
        <v>0</v>
      </c>
      <c r="F29" s="2"/>
      <c r="G29" s="2"/>
    </row>
    <row r="30" spans="1:7" x14ac:dyDescent="0.2">
      <c r="A30" s="391" t="s">
        <v>289</v>
      </c>
      <c r="B30" s="368" t="s">
        <v>288</v>
      </c>
      <c r="C30" s="392">
        <f>'Progress report 2021'!E52+'Progress report 2021'!E93+'Progress report 2021'!E133+'Progress report 2021'!E140+'Progress report 2021'!E159+'Progress report 2021'!E243</f>
        <v>0</v>
      </c>
      <c r="F30" s="2"/>
      <c r="G30" s="2"/>
    </row>
    <row r="31" spans="1:7" ht="15.75" x14ac:dyDescent="0.25">
      <c r="A31" s="151" t="s">
        <v>67</v>
      </c>
      <c r="B31" s="152"/>
      <c r="C31" s="153">
        <f>SUM(C20:C30)</f>
        <v>0</v>
      </c>
    </row>
    <row r="32" spans="1:7" x14ac:dyDescent="0.2">
      <c r="A32" s="64"/>
      <c r="B32" s="62"/>
      <c r="C32" s="68"/>
    </row>
    <row r="33" spans="1:5" ht="15.75" x14ac:dyDescent="0.25">
      <c r="A33" s="151" t="s">
        <v>68</v>
      </c>
      <c r="B33" s="152"/>
      <c r="C33" s="153">
        <f>C20+SUM(C28:C30)</f>
        <v>0</v>
      </c>
      <c r="E33" s="4"/>
    </row>
    <row r="34" spans="1:5" x14ac:dyDescent="0.2">
      <c r="A34" s="60"/>
      <c r="B34" s="60"/>
      <c r="C34" s="68"/>
    </row>
    <row r="35" spans="1:5" ht="15.75" x14ac:dyDescent="0.25">
      <c r="A35" s="365" t="s">
        <v>69</v>
      </c>
      <c r="B35" s="366"/>
      <c r="C35" s="367">
        <f>SUM(C22:C26)</f>
        <v>0</v>
      </c>
    </row>
    <row r="36" spans="1:5" x14ac:dyDescent="0.2">
      <c r="A36" s="4"/>
      <c r="B36" s="5"/>
      <c r="C36" s="62"/>
    </row>
    <row r="37" spans="1:5" x14ac:dyDescent="0.2">
      <c r="A37" s="3"/>
      <c r="B37" s="3"/>
      <c r="C37" s="13"/>
    </row>
    <row r="38" spans="1:5" x14ac:dyDescent="0.2">
      <c r="A38" s="3"/>
      <c r="B38" s="3"/>
      <c r="C38" s="13"/>
    </row>
    <row r="39" spans="1:5" x14ac:dyDescent="0.2">
      <c r="B39" s="283"/>
      <c r="C39" s="134"/>
      <c r="D39" s="2"/>
    </row>
    <row r="40" spans="1:5" x14ac:dyDescent="0.2">
      <c r="B40" s="62"/>
      <c r="C40" s="134"/>
    </row>
    <row r="41" spans="1:5" x14ac:dyDescent="0.2">
      <c r="B41" s="283"/>
      <c r="C41" s="59"/>
    </row>
    <row r="42" spans="1:5" x14ac:dyDescent="0.2">
      <c r="B42" s="62"/>
      <c r="C42" s="134"/>
    </row>
    <row r="43" spans="1:5" ht="15" x14ac:dyDescent="0.2">
      <c r="A43" s="17"/>
      <c r="B43" s="283"/>
      <c r="C43" s="134"/>
    </row>
    <row r="44" spans="1:5" s="17" customFormat="1" ht="15.75" x14ac:dyDescent="0.25">
      <c r="A44"/>
      <c r="B44" s="62"/>
      <c r="C44" s="134"/>
      <c r="E44" s="18"/>
    </row>
    <row r="45" spans="1:5" x14ac:dyDescent="0.2">
      <c r="B45" s="283"/>
      <c r="C45" s="134"/>
      <c r="D45" s="3"/>
      <c r="E45" s="4"/>
    </row>
    <row r="46" spans="1:5" x14ac:dyDescent="0.2">
      <c r="B46" s="62"/>
      <c r="C46" s="134"/>
      <c r="D46" s="3"/>
      <c r="E46" s="4"/>
    </row>
    <row r="47" spans="1:5" x14ac:dyDescent="0.2">
      <c r="B47" s="283"/>
      <c r="C47" s="134"/>
      <c r="D47" s="3"/>
      <c r="E47" s="5"/>
    </row>
    <row r="48" spans="1:5" x14ac:dyDescent="0.2">
      <c r="A48" s="61"/>
      <c r="B48" s="62"/>
      <c r="C48" s="134"/>
      <c r="D48" s="3"/>
      <c r="E48" s="8"/>
    </row>
    <row r="49" spans="1:6" x14ac:dyDescent="0.2">
      <c r="A49" s="63"/>
      <c r="B49" s="64"/>
      <c r="C49" s="135"/>
      <c r="D49" s="3"/>
      <c r="E49" s="8"/>
    </row>
    <row r="50" spans="1:6" x14ac:dyDescent="0.2">
      <c r="A50" s="3"/>
      <c r="B50" s="3"/>
      <c r="C50" s="13"/>
      <c r="D50" s="3"/>
      <c r="E50" s="8"/>
      <c r="F50" s="2" t="s">
        <v>10</v>
      </c>
    </row>
    <row r="51" spans="1:6" x14ac:dyDescent="0.2">
      <c r="A51" s="3"/>
      <c r="B51" s="3"/>
      <c r="C51" s="13"/>
      <c r="D51" s="3"/>
      <c r="E51" s="8"/>
    </row>
    <row r="52" spans="1:6" x14ac:dyDescent="0.2">
      <c r="A52" s="5"/>
      <c r="B52" s="3"/>
      <c r="C52" s="13"/>
      <c r="D52" s="3"/>
      <c r="E52" s="3"/>
      <c r="F52" s="7"/>
    </row>
    <row r="53" spans="1:6" x14ac:dyDescent="0.2">
      <c r="A53" s="3"/>
      <c r="B53" s="3"/>
      <c r="C53" s="13"/>
      <c r="D53" s="3"/>
      <c r="E53" s="3"/>
      <c r="F53" s="7"/>
    </row>
    <row r="54" spans="1:6" x14ac:dyDescent="0.2">
      <c r="A54" s="3"/>
      <c r="B54" s="3"/>
      <c r="C54" s="13"/>
      <c r="D54" s="3"/>
      <c r="E54" s="8"/>
      <c r="F54" s="7"/>
    </row>
    <row r="55" spans="1:6" x14ac:dyDescent="0.2">
      <c r="A55" s="4"/>
      <c r="B55" s="3"/>
      <c r="C55" s="13"/>
      <c r="D55" s="3"/>
      <c r="E55" s="8"/>
      <c r="F55" s="7"/>
    </row>
    <row r="56" spans="1:6" x14ac:dyDescent="0.2">
      <c r="A56" s="3"/>
      <c r="B56" s="3"/>
      <c r="C56" s="13"/>
      <c r="D56" s="3"/>
      <c r="E56" s="3"/>
      <c r="F56" s="7"/>
    </row>
    <row r="57" spans="1:6" x14ac:dyDescent="0.2">
      <c r="A57" s="3"/>
      <c r="B57" s="3"/>
      <c r="C57" s="13"/>
      <c r="D57" s="3"/>
      <c r="E57" s="3"/>
      <c r="F57" s="7"/>
    </row>
    <row r="58" spans="1:6" x14ac:dyDescent="0.2">
      <c r="A58" s="3"/>
      <c r="B58" s="3"/>
      <c r="C58" s="13"/>
      <c r="D58" s="3"/>
      <c r="E58" s="3"/>
      <c r="F58" s="7"/>
    </row>
    <row r="59" spans="1:6" x14ac:dyDescent="0.2">
      <c r="A59" s="3"/>
      <c r="B59" s="3"/>
      <c r="C59" s="13"/>
      <c r="D59" s="3"/>
      <c r="E59" s="3"/>
      <c r="F59" s="7"/>
    </row>
    <row r="60" spans="1:6" x14ac:dyDescent="0.2">
      <c r="A60" s="3"/>
      <c r="B60" s="3"/>
      <c r="C60" s="13"/>
      <c r="D60" s="3"/>
      <c r="E60" s="3"/>
      <c r="F60" s="7"/>
    </row>
    <row r="61" spans="1:6" x14ac:dyDescent="0.2">
      <c r="A61" s="8"/>
      <c r="B61" s="3"/>
      <c r="C61" s="13"/>
      <c r="D61" s="3"/>
      <c r="E61" s="3"/>
      <c r="F61" s="7"/>
    </row>
    <row r="62" spans="1:6" x14ac:dyDescent="0.2">
      <c r="A62" s="3"/>
      <c r="B62" s="3"/>
      <c r="C62" s="13"/>
      <c r="D62" s="3"/>
      <c r="E62" s="3"/>
      <c r="F62" s="7"/>
    </row>
    <row r="63" spans="1:6" x14ac:dyDescent="0.2">
      <c r="A63" s="3"/>
      <c r="B63" s="3"/>
      <c r="C63" s="13"/>
      <c r="D63" s="3"/>
      <c r="E63" s="3"/>
      <c r="F63" s="7"/>
    </row>
    <row r="64" spans="1:6" x14ac:dyDescent="0.2">
      <c r="A64" s="3"/>
      <c r="B64" s="3"/>
      <c r="C64" s="13"/>
      <c r="D64" s="3"/>
      <c r="E64" s="3"/>
      <c r="F64" s="7"/>
    </row>
    <row r="65" spans="1:6" x14ac:dyDescent="0.2">
      <c r="A65" s="3"/>
      <c r="B65" s="3"/>
      <c r="C65" s="13"/>
      <c r="D65" s="3"/>
      <c r="E65" s="5"/>
      <c r="F65" s="7"/>
    </row>
    <row r="66" spans="1:6" x14ac:dyDescent="0.2">
      <c r="A66" s="3"/>
      <c r="B66" s="3"/>
      <c r="C66" s="13"/>
      <c r="D66" s="3"/>
      <c r="E66" s="3"/>
      <c r="F66" s="7"/>
    </row>
    <row r="67" spans="1:6" x14ac:dyDescent="0.2">
      <c r="A67" s="8"/>
      <c r="B67" s="3"/>
      <c r="C67" s="13"/>
      <c r="D67" s="3"/>
      <c r="E67" s="3"/>
      <c r="F67" s="7"/>
    </row>
    <row r="68" spans="1:6" x14ac:dyDescent="0.2">
      <c r="A68" s="3"/>
      <c r="B68" s="3"/>
      <c r="C68" s="13"/>
      <c r="D68" s="3"/>
      <c r="E68" s="3"/>
      <c r="F68" s="7"/>
    </row>
    <row r="69" spans="1:6" x14ac:dyDescent="0.2">
      <c r="A69" s="3"/>
      <c r="B69" s="3"/>
      <c r="C69" s="13"/>
      <c r="D69" s="3"/>
      <c r="E69" s="3"/>
      <c r="F69" s="7"/>
    </row>
    <row r="70" spans="1:6" x14ac:dyDescent="0.2">
      <c r="A70" s="3"/>
      <c r="B70" s="3"/>
      <c r="C70" s="13"/>
      <c r="D70" s="3"/>
      <c r="E70" s="3"/>
    </row>
    <row r="71" spans="1:6" x14ac:dyDescent="0.2">
      <c r="A71" s="3"/>
      <c r="B71" s="3"/>
      <c r="C71" s="13"/>
      <c r="D71" s="3"/>
      <c r="E71" s="3"/>
    </row>
    <row r="72" spans="1:6" x14ac:dyDescent="0.2">
      <c r="A72" s="3"/>
      <c r="B72" s="3"/>
      <c r="C72" s="13"/>
      <c r="D72" s="3"/>
      <c r="E72" s="3"/>
    </row>
    <row r="73" spans="1:6" x14ac:dyDescent="0.2">
      <c r="A73" s="8"/>
      <c r="B73" s="3"/>
      <c r="C73" s="13"/>
      <c r="D73" s="3"/>
      <c r="E73" s="3"/>
    </row>
    <row r="74" spans="1:6" x14ac:dyDescent="0.2">
      <c r="A74" s="3"/>
      <c r="B74" s="3"/>
      <c r="C74" s="13"/>
      <c r="D74" s="3"/>
      <c r="E74" s="3"/>
    </row>
    <row r="75" spans="1:6" x14ac:dyDescent="0.2">
      <c r="A75" s="3"/>
      <c r="B75" s="3"/>
      <c r="C75" s="13"/>
      <c r="D75" s="3"/>
      <c r="E75" s="3"/>
    </row>
    <row r="76" spans="1:6" x14ac:dyDescent="0.2">
      <c r="A76" s="3"/>
      <c r="B76" s="3"/>
      <c r="C76" s="13"/>
      <c r="D76" s="3"/>
      <c r="E76" s="3"/>
    </row>
    <row r="77" spans="1:6" x14ac:dyDescent="0.2">
      <c r="A77" s="3"/>
      <c r="B77" s="3"/>
      <c r="C77" s="13"/>
      <c r="D77" s="3"/>
      <c r="E77" s="3"/>
    </row>
    <row r="78" spans="1:6" x14ac:dyDescent="0.2">
      <c r="A78" s="3"/>
      <c r="B78" s="3"/>
      <c r="C78" s="13"/>
      <c r="D78" s="3"/>
      <c r="E78" s="3"/>
    </row>
    <row r="79" spans="1:6" x14ac:dyDescent="0.2">
      <c r="A79" s="4"/>
      <c r="B79" s="3"/>
      <c r="C79" s="13"/>
      <c r="D79" s="3"/>
      <c r="E79" s="3"/>
    </row>
    <row r="80" spans="1:6" x14ac:dyDescent="0.2">
      <c r="A80" s="3"/>
      <c r="B80" s="3"/>
      <c r="C80" s="13"/>
      <c r="D80" s="3"/>
      <c r="E80" s="5"/>
    </row>
    <row r="81" spans="1:6" x14ac:dyDescent="0.2">
      <c r="A81" s="3"/>
      <c r="B81" s="3"/>
      <c r="C81" s="13"/>
      <c r="D81" s="3"/>
      <c r="E81" s="5"/>
    </row>
    <row r="82" spans="1:6" x14ac:dyDescent="0.2">
      <c r="A82" s="3"/>
      <c r="B82" s="3"/>
      <c r="C82" s="13"/>
      <c r="D82" s="3"/>
      <c r="E82" s="5"/>
    </row>
    <row r="83" spans="1:6" x14ac:dyDescent="0.2">
      <c r="A83" s="3"/>
      <c r="B83" s="3"/>
      <c r="C83" s="13"/>
      <c r="D83" s="3"/>
      <c r="E83" s="5"/>
    </row>
    <row r="84" spans="1:6" x14ac:dyDescent="0.2">
      <c r="A84" s="3"/>
      <c r="B84" s="3"/>
      <c r="C84" s="13"/>
      <c r="D84" s="3"/>
      <c r="E84" s="3"/>
      <c r="F84" s="2"/>
    </row>
    <row r="85" spans="1:6" x14ac:dyDescent="0.2">
      <c r="A85" s="8"/>
      <c r="B85" s="3"/>
      <c r="C85" s="13"/>
      <c r="D85" s="3"/>
      <c r="E85" s="3"/>
    </row>
    <row r="86" spans="1:6" x14ac:dyDescent="0.2">
      <c r="A86" s="3"/>
      <c r="B86" s="3"/>
      <c r="C86" s="13"/>
      <c r="D86" s="3"/>
      <c r="E86" s="3"/>
    </row>
    <row r="87" spans="1:6" x14ac:dyDescent="0.2">
      <c r="A87" s="3"/>
      <c r="B87" s="3"/>
      <c r="C87" s="13"/>
      <c r="D87" s="3"/>
      <c r="E87" s="3"/>
    </row>
    <row r="88" spans="1:6" x14ac:dyDescent="0.2">
      <c r="A88" s="3"/>
      <c r="B88" s="3"/>
      <c r="C88" s="13"/>
      <c r="D88" s="3"/>
      <c r="E88" s="3"/>
    </row>
    <row r="89" spans="1:6" x14ac:dyDescent="0.2">
      <c r="A89" s="3"/>
      <c r="B89" s="3"/>
      <c r="C89" s="13"/>
      <c r="D89" s="3"/>
      <c r="E89" s="3"/>
    </row>
    <row r="90" spans="1:6" x14ac:dyDescent="0.2">
      <c r="A90" s="8"/>
      <c r="B90" s="13"/>
      <c r="C90" s="13"/>
      <c r="D90" s="3"/>
      <c r="E90" s="3"/>
    </row>
    <row r="91" spans="1:6" x14ac:dyDescent="0.2">
      <c r="A91" s="3"/>
      <c r="B91" s="13"/>
      <c r="C91" s="13"/>
      <c r="D91" s="3"/>
      <c r="E91" s="3"/>
    </row>
    <row r="92" spans="1:6" x14ac:dyDescent="0.2">
      <c r="A92" s="3"/>
      <c r="B92" s="13"/>
      <c r="C92" s="13"/>
      <c r="D92" s="3"/>
      <c r="E92" s="3"/>
    </row>
    <row r="93" spans="1:6" x14ac:dyDescent="0.2">
      <c r="A93" s="3"/>
      <c r="B93" s="13"/>
      <c r="C93" s="13"/>
      <c r="D93" s="3"/>
      <c r="E93" s="3"/>
    </row>
    <row r="94" spans="1:6" x14ac:dyDescent="0.2">
      <c r="A94" s="3"/>
      <c r="B94" s="13"/>
      <c r="C94" s="13"/>
      <c r="D94" s="3"/>
      <c r="E94" s="3"/>
    </row>
    <row r="95" spans="1:6" x14ac:dyDescent="0.2">
      <c r="A95" s="8"/>
      <c r="B95" s="13"/>
      <c r="C95" s="13"/>
      <c r="D95" s="3"/>
      <c r="E95" s="3"/>
    </row>
    <row r="96" spans="1:6" x14ac:dyDescent="0.2">
      <c r="A96" s="3"/>
      <c r="B96" s="13"/>
      <c r="C96" s="13"/>
      <c r="D96" s="3"/>
      <c r="E96" s="3"/>
    </row>
    <row r="97" spans="1:5" x14ac:dyDescent="0.2">
      <c r="A97" s="3"/>
      <c r="B97" s="13"/>
      <c r="C97" s="13"/>
      <c r="D97" s="3"/>
      <c r="E97" s="3"/>
    </row>
    <row r="98" spans="1:5" x14ac:dyDescent="0.2">
      <c r="A98" s="3"/>
      <c r="B98" s="13"/>
      <c r="C98" s="13"/>
      <c r="D98" s="3"/>
      <c r="E98" s="3"/>
    </row>
    <row r="99" spans="1:5" x14ac:dyDescent="0.2">
      <c r="A99" s="3"/>
      <c r="B99" s="13"/>
      <c r="C99" s="13"/>
      <c r="D99" s="3"/>
      <c r="E99" s="3"/>
    </row>
    <row r="100" spans="1:5" x14ac:dyDescent="0.2">
      <c r="A100" s="3"/>
      <c r="B100" s="13"/>
      <c r="C100" s="13"/>
      <c r="D100" s="3"/>
      <c r="E100" s="3"/>
    </row>
    <row r="101" spans="1:5" x14ac:dyDescent="0.2">
      <c r="A101" s="4"/>
      <c r="B101" s="3"/>
      <c r="C101" s="13"/>
      <c r="D101" s="3"/>
      <c r="E101" s="3"/>
    </row>
    <row r="102" spans="1:5" x14ac:dyDescent="0.2">
      <c r="A102" s="3"/>
      <c r="B102" s="3"/>
      <c r="C102" s="13"/>
      <c r="D102" s="3"/>
      <c r="E102" s="3"/>
    </row>
    <row r="103" spans="1:5" x14ac:dyDescent="0.2">
      <c r="A103" s="3"/>
      <c r="B103" s="3"/>
      <c r="C103" s="13"/>
      <c r="D103" s="3"/>
      <c r="E103" s="3"/>
    </row>
    <row r="104" spans="1:5" x14ac:dyDescent="0.2">
      <c r="A104" s="3"/>
      <c r="B104" s="3"/>
      <c r="C104" s="13"/>
      <c r="D104" s="3"/>
      <c r="E104" s="3"/>
    </row>
    <row r="105" spans="1:5" x14ac:dyDescent="0.2">
      <c r="A105" s="3"/>
      <c r="B105" s="3"/>
      <c r="C105" s="13"/>
      <c r="D105" s="3"/>
      <c r="E105" s="3"/>
    </row>
    <row r="106" spans="1:5" x14ac:dyDescent="0.2">
      <c r="A106" s="3"/>
      <c r="B106" s="3"/>
      <c r="C106" s="13"/>
      <c r="D106" s="3"/>
      <c r="E106" s="3"/>
    </row>
    <row r="107" spans="1:5" x14ac:dyDescent="0.2">
      <c r="A107" s="8"/>
      <c r="B107" s="3"/>
      <c r="C107" s="13"/>
      <c r="D107" s="3"/>
      <c r="E107" s="3"/>
    </row>
    <row r="108" spans="1:5" x14ac:dyDescent="0.2">
      <c r="A108" s="3"/>
      <c r="B108" s="3"/>
      <c r="C108" s="13"/>
      <c r="D108" s="3"/>
      <c r="E108" s="3"/>
    </row>
    <row r="109" spans="1:5" x14ac:dyDescent="0.2">
      <c r="A109" s="3"/>
      <c r="B109" s="3"/>
      <c r="C109" s="13"/>
      <c r="D109" s="3"/>
      <c r="E109" s="3"/>
    </row>
    <row r="110" spans="1:5" x14ac:dyDescent="0.2">
      <c r="A110" s="3"/>
      <c r="B110" s="3"/>
      <c r="C110" s="13"/>
      <c r="D110" s="3"/>
      <c r="E110" s="3"/>
    </row>
    <row r="111" spans="1:5" x14ac:dyDescent="0.2">
      <c r="A111" s="3"/>
      <c r="B111" s="3"/>
      <c r="C111" s="13"/>
      <c r="D111" s="3"/>
      <c r="E111" s="3"/>
    </row>
    <row r="112" spans="1:5" x14ac:dyDescent="0.2">
      <c r="A112" s="8"/>
      <c r="B112" s="13"/>
      <c r="C112" s="13"/>
      <c r="D112" s="3"/>
      <c r="E112" s="3"/>
    </row>
    <row r="113" spans="1:5" x14ac:dyDescent="0.2">
      <c r="A113" s="3"/>
      <c r="B113" s="13"/>
      <c r="C113" s="13"/>
      <c r="D113" s="3"/>
      <c r="E113" s="3"/>
    </row>
    <row r="114" spans="1:5" x14ac:dyDescent="0.2">
      <c r="A114" s="3"/>
      <c r="B114" s="13"/>
      <c r="C114" s="13"/>
      <c r="D114" s="3"/>
      <c r="E114" s="3"/>
    </row>
    <row r="115" spans="1:5" x14ac:dyDescent="0.2">
      <c r="A115" s="3"/>
      <c r="B115" s="13"/>
      <c r="C115" s="13"/>
      <c r="D115" s="3"/>
      <c r="E115" s="3"/>
    </row>
    <row r="116" spans="1:5" x14ac:dyDescent="0.2">
      <c r="A116" s="3"/>
      <c r="B116" s="13"/>
      <c r="C116" s="13"/>
      <c r="D116" s="3"/>
      <c r="E116" s="3"/>
    </row>
    <row r="117" spans="1:5" x14ac:dyDescent="0.2">
      <c r="A117" s="8"/>
      <c r="B117" s="13"/>
      <c r="C117" s="13"/>
      <c r="D117" s="3"/>
      <c r="E117" s="3"/>
    </row>
    <row r="118" spans="1:5" x14ac:dyDescent="0.2">
      <c r="A118" s="3"/>
      <c r="B118" s="13"/>
      <c r="C118" s="13"/>
      <c r="D118" s="3"/>
      <c r="E118" s="3"/>
    </row>
    <row r="119" spans="1:5" x14ac:dyDescent="0.2">
      <c r="A119" s="3"/>
      <c r="B119" s="13"/>
      <c r="C119" s="13"/>
      <c r="D119" s="3"/>
      <c r="E119" s="3"/>
    </row>
    <row r="120" spans="1:5" x14ac:dyDescent="0.2">
      <c r="A120" s="3"/>
      <c r="B120" s="13"/>
      <c r="C120" s="13"/>
      <c r="D120" s="3"/>
      <c r="E120" s="3"/>
    </row>
    <row r="121" spans="1:5" x14ac:dyDescent="0.2">
      <c r="A121" s="3"/>
      <c r="B121" s="13"/>
      <c r="C121" s="13"/>
      <c r="D121" s="3"/>
      <c r="E121" s="3"/>
    </row>
    <row r="122" spans="1:5" x14ac:dyDescent="0.2">
      <c r="A122" s="3"/>
      <c r="B122" s="13"/>
      <c r="C122" s="13"/>
      <c r="D122" s="3"/>
      <c r="E122" s="3"/>
    </row>
    <row r="123" spans="1:5" x14ac:dyDescent="0.2">
      <c r="A123" s="4"/>
      <c r="B123" s="3"/>
      <c r="C123" s="13"/>
      <c r="D123" s="3"/>
      <c r="E123" s="3"/>
    </row>
    <row r="124" spans="1:5" x14ac:dyDescent="0.2">
      <c r="A124" s="3"/>
      <c r="B124" s="3"/>
      <c r="C124" s="13"/>
      <c r="D124" s="3"/>
      <c r="E124" s="3"/>
    </row>
    <row r="125" spans="1:5" x14ac:dyDescent="0.2">
      <c r="A125" s="3"/>
      <c r="B125" s="3"/>
      <c r="C125" s="13"/>
      <c r="D125" s="3"/>
      <c r="E125" s="3"/>
    </row>
    <row r="126" spans="1:5" x14ac:dyDescent="0.2">
      <c r="A126" s="3"/>
      <c r="B126" s="3"/>
      <c r="C126" s="13"/>
      <c r="D126" s="3"/>
      <c r="E126" s="3"/>
    </row>
    <row r="127" spans="1:5" x14ac:dyDescent="0.2">
      <c r="A127" s="3"/>
      <c r="B127" s="3"/>
      <c r="C127" s="13"/>
      <c r="D127" s="3"/>
      <c r="E127" s="3"/>
    </row>
    <row r="128" spans="1:5" x14ac:dyDescent="0.2">
      <c r="A128" s="3"/>
      <c r="B128" s="3"/>
      <c r="C128" s="13"/>
      <c r="D128" s="3"/>
      <c r="E128" s="3"/>
    </row>
    <row r="129" spans="1:5" x14ac:dyDescent="0.2">
      <c r="A129" s="8"/>
      <c r="B129" s="3"/>
      <c r="C129" s="13"/>
      <c r="D129" s="3"/>
      <c r="E129" s="3"/>
    </row>
    <row r="130" spans="1:5" x14ac:dyDescent="0.2">
      <c r="A130" s="3"/>
      <c r="B130" s="3"/>
      <c r="C130" s="13"/>
      <c r="D130" s="3"/>
      <c r="E130" s="3"/>
    </row>
    <row r="131" spans="1:5" x14ac:dyDescent="0.2">
      <c r="A131" s="3"/>
      <c r="B131" s="3"/>
      <c r="C131" s="13"/>
      <c r="D131" s="3"/>
      <c r="E131" s="3"/>
    </row>
    <row r="132" spans="1:5" x14ac:dyDescent="0.2">
      <c r="A132" s="3"/>
      <c r="B132" s="3"/>
      <c r="C132" s="13"/>
      <c r="D132" s="3"/>
      <c r="E132" s="3"/>
    </row>
    <row r="133" spans="1:5" x14ac:dyDescent="0.2">
      <c r="A133" s="3"/>
      <c r="B133" s="3"/>
      <c r="C133" s="13"/>
      <c r="D133" s="3"/>
      <c r="E133" s="3"/>
    </row>
    <row r="134" spans="1:5" x14ac:dyDescent="0.2">
      <c r="A134" s="8"/>
      <c r="B134" s="13"/>
      <c r="C134" s="13"/>
      <c r="D134" s="3"/>
      <c r="E134" s="3"/>
    </row>
    <row r="135" spans="1:5" x14ac:dyDescent="0.2">
      <c r="A135" s="3"/>
      <c r="B135" s="13"/>
      <c r="C135" s="13"/>
      <c r="D135" s="3"/>
      <c r="E135" s="3"/>
    </row>
    <row r="136" spans="1:5" x14ac:dyDescent="0.2">
      <c r="A136" s="3"/>
      <c r="B136" s="13"/>
      <c r="C136" s="13"/>
      <c r="D136" s="3"/>
      <c r="E136" s="3"/>
    </row>
    <row r="137" spans="1:5" x14ac:dyDescent="0.2">
      <c r="A137" s="3"/>
      <c r="B137" s="13"/>
      <c r="C137" s="13"/>
      <c r="D137" s="3"/>
      <c r="E137" s="3"/>
    </row>
    <row r="138" spans="1:5" x14ac:dyDescent="0.2">
      <c r="A138" s="3"/>
      <c r="B138" s="13"/>
      <c r="C138" s="13"/>
      <c r="D138" s="3"/>
      <c r="E138" s="3"/>
    </row>
    <row r="139" spans="1:5" x14ac:dyDescent="0.2">
      <c r="A139" s="8"/>
      <c r="B139" s="13"/>
      <c r="C139" s="13"/>
      <c r="D139" s="3"/>
      <c r="E139" s="3"/>
    </row>
    <row r="140" spans="1:5" x14ac:dyDescent="0.2">
      <c r="A140" s="3"/>
      <c r="B140" s="13"/>
      <c r="C140" s="13"/>
      <c r="D140" s="3"/>
      <c r="E140" s="3"/>
    </row>
    <row r="141" spans="1:5" x14ac:dyDescent="0.2">
      <c r="A141" s="3"/>
      <c r="B141" s="13"/>
      <c r="C141" s="13"/>
      <c r="D141" s="3"/>
      <c r="E141" s="3"/>
    </row>
    <row r="142" spans="1:5" x14ac:dyDescent="0.2">
      <c r="A142" s="3"/>
      <c r="B142" s="13"/>
      <c r="C142" s="13"/>
      <c r="D142" s="3"/>
      <c r="E142" s="3"/>
    </row>
    <row r="143" spans="1:5" x14ac:dyDescent="0.2">
      <c r="A143" s="3"/>
      <c r="B143" s="13"/>
      <c r="C143" s="13"/>
      <c r="D143" s="3"/>
      <c r="E143" s="3"/>
    </row>
    <row r="144" spans="1:5" x14ac:dyDescent="0.2">
      <c r="A144" s="3"/>
      <c r="B144" s="13"/>
      <c r="C144" s="13"/>
      <c r="D144" s="3"/>
      <c r="E144" s="3"/>
    </row>
    <row r="145" spans="1:6" x14ac:dyDescent="0.2">
      <c r="A145" s="4"/>
      <c r="B145" s="13"/>
      <c r="C145" s="13"/>
      <c r="D145" s="3"/>
      <c r="E145" s="3"/>
    </row>
    <row r="146" spans="1:6" x14ac:dyDescent="0.2">
      <c r="A146" s="3"/>
      <c r="B146" s="13"/>
      <c r="C146" s="13"/>
      <c r="D146" s="3"/>
      <c r="E146" s="3"/>
    </row>
    <row r="147" spans="1:6" x14ac:dyDescent="0.2">
      <c r="A147" s="3"/>
      <c r="B147" s="13"/>
      <c r="C147" s="13"/>
      <c r="D147" s="3"/>
      <c r="E147" s="3"/>
    </row>
    <row r="148" spans="1:6" x14ac:dyDescent="0.2">
      <c r="A148" s="3"/>
      <c r="B148" s="13"/>
      <c r="C148" s="13"/>
      <c r="D148" s="3"/>
      <c r="E148" s="3"/>
    </row>
    <row r="149" spans="1:6" x14ac:dyDescent="0.2">
      <c r="A149" s="4"/>
      <c r="B149" s="13"/>
      <c r="C149" s="13"/>
      <c r="D149" s="3"/>
      <c r="E149" s="3"/>
    </row>
    <row r="150" spans="1:6" x14ac:dyDescent="0.2">
      <c r="A150" s="3"/>
      <c r="B150" s="13"/>
      <c r="C150" s="13"/>
      <c r="D150" s="3"/>
      <c r="E150" s="3"/>
    </row>
    <row r="151" spans="1:6" x14ac:dyDescent="0.2">
      <c r="A151" s="9"/>
      <c r="B151" s="13"/>
      <c r="C151" s="13"/>
      <c r="D151" s="3"/>
      <c r="E151" s="3"/>
    </row>
    <row r="152" spans="1:6" x14ac:dyDescent="0.2">
      <c r="A152" s="3"/>
      <c r="B152" s="13"/>
      <c r="C152" s="13"/>
      <c r="D152" s="3"/>
      <c r="E152" s="3"/>
    </row>
    <row r="153" spans="1:6" x14ac:dyDescent="0.2">
      <c r="A153" s="3"/>
      <c r="B153" s="13"/>
      <c r="C153" s="13"/>
      <c r="D153" s="3"/>
      <c r="E153" s="3"/>
    </row>
    <row r="154" spans="1:6" x14ac:dyDescent="0.2">
      <c r="A154" s="3"/>
      <c r="B154" s="13"/>
      <c r="C154" s="13"/>
      <c r="D154" s="3"/>
      <c r="E154" s="3"/>
    </row>
    <row r="155" spans="1:6" x14ac:dyDescent="0.2">
      <c r="A155" s="4"/>
      <c r="B155" s="13"/>
      <c r="C155" s="13"/>
      <c r="D155" s="3"/>
      <c r="E155" s="3"/>
    </row>
    <row r="156" spans="1:6" x14ac:dyDescent="0.2">
      <c r="A156" s="3"/>
      <c r="B156" s="13"/>
      <c r="C156" s="13"/>
      <c r="D156" s="3"/>
      <c r="E156" s="3"/>
    </row>
    <row r="157" spans="1:6" x14ac:dyDescent="0.2">
      <c r="A157" s="3"/>
      <c r="B157" s="13"/>
      <c r="C157" s="13"/>
      <c r="D157" s="3"/>
      <c r="E157" s="3"/>
    </row>
    <row r="158" spans="1:6" x14ac:dyDescent="0.2">
      <c r="A158" s="3"/>
      <c r="B158" s="13"/>
      <c r="C158" s="13"/>
      <c r="D158" s="3"/>
      <c r="E158" s="3"/>
    </row>
    <row r="159" spans="1:6" x14ac:dyDescent="0.2">
      <c r="A159" s="4"/>
      <c r="B159" s="13"/>
      <c r="C159" s="13"/>
      <c r="D159" s="3"/>
      <c r="E159" s="5"/>
      <c r="F159" s="2"/>
    </row>
    <row r="160" spans="1:6" x14ac:dyDescent="0.2">
      <c r="A160" s="3"/>
      <c r="B160" s="13"/>
      <c r="C160" s="13"/>
      <c r="D160" s="3"/>
      <c r="E160" s="3"/>
    </row>
    <row r="161" spans="1:6" x14ac:dyDescent="0.2">
      <c r="A161" s="3"/>
      <c r="B161" s="13"/>
      <c r="C161" s="13"/>
      <c r="D161" s="3"/>
      <c r="E161" s="3"/>
    </row>
    <row r="162" spans="1:6" x14ac:dyDescent="0.2">
      <c r="A162" s="3"/>
      <c r="B162" s="13"/>
      <c r="C162" s="13"/>
      <c r="D162" s="3"/>
      <c r="E162" s="3"/>
    </row>
    <row r="163" spans="1:6" x14ac:dyDescent="0.2">
      <c r="A163" s="4"/>
      <c r="B163" s="13"/>
      <c r="C163" s="13"/>
      <c r="D163" s="3"/>
      <c r="E163" s="5"/>
    </row>
    <row r="164" spans="1:6" x14ac:dyDescent="0.2">
      <c r="A164" s="3"/>
      <c r="B164" s="13"/>
      <c r="C164" s="13"/>
      <c r="D164" s="3"/>
      <c r="E164" s="5"/>
    </row>
    <row r="165" spans="1:6" x14ac:dyDescent="0.2">
      <c r="A165" s="3"/>
      <c r="B165" s="13"/>
      <c r="C165" s="13"/>
      <c r="D165" s="3"/>
      <c r="E165" s="5"/>
    </row>
    <row r="166" spans="1:6" x14ac:dyDescent="0.2">
      <c r="A166" s="3"/>
      <c r="B166" s="13"/>
      <c r="C166" s="13"/>
      <c r="D166" s="3"/>
      <c r="E166" s="3"/>
      <c r="F166" s="7"/>
    </row>
    <row r="167" spans="1:6" x14ac:dyDescent="0.2">
      <c r="A167" s="4"/>
      <c r="B167" s="13"/>
      <c r="C167" s="13"/>
      <c r="D167" s="3"/>
      <c r="E167" s="9"/>
    </row>
    <row r="168" spans="1:6" x14ac:dyDescent="0.2">
      <c r="A168" s="3"/>
      <c r="B168" s="13"/>
      <c r="C168" s="13"/>
      <c r="D168" s="3"/>
      <c r="E168" s="9"/>
    </row>
    <row r="169" spans="1:6" x14ac:dyDescent="0.2">
      <c r="A169" s="3"/>
      <c r="B169" s="13"/>
      <c r="C169" s="13"/>
      <c r="D169" s="3"/>
      <c r="E169" s="9"/>
    </row>
    <row r="170" spans="1:6" x14ac:dyDescent="0.2">
      <c r="A170" s="3"/>
      <c r="B170" s="13"/>
      <c r="C170" s="13"/>
      <c r="D170" s="3"/>
      <c r="E170" s="3"/>
      <c r="F170" s="2"/>
    </row>
    <row r="171" spans="1:6" x14ac:dyDescent="0.2">
      <c r="A171" s="8"/>
      <c r="B171" s="13"/>
      <c r="C171" s="13"/>
      <c r="D171" s="3"/>
      <c r="E171" s="5"/>
    </row>
    <row r="172" spans="1:6" x14ac:dyDescent="0.2">
      <c r="A172" s="9"/>
      <c r="B172" s="13"/>
      <c r="C172" s="13"/>
      <c r="D172" s="3"/>
      <c r="E172" s="3"/>
    </row>
    <row r="173" spans="1:6" x14ac:dyDescent="0.2">
      <c r="A173" s="9"/>
      <c r="B173" s="13"/>
      <c r="C173" s="13"/>
      <c r="D173" s="3"/>
      <c r="E173" s="4"/>
    </row>
    <row r="174" spans="1:6" x14ac:dyDescent="0.2">
      <c r="A174" s="9"/>
      <c r="B174" s="13"/>
      <c r="C174" s="13"/>
      <c r="D174" s="3"/>
      <c r="E174" s="3"/>
    </row>
    <row r="175" spans="1:6" x14ac:dyDescent="0.2">
      <c r="A175" s="3"/>
      <c r="B175" s="13"/>
      <c r="C175" s="13"/>
      <c r="D175" s="3"/>
      <c r="E175" s="3"/>
    </row>
    <row r="176" spans="1:6" x14ac:dyDescent="0.2">
      <c r="A176" s="4"/>
      <c r="B176" s="13"/>
      <c r="C176" s="13"/>
      <c r="D176" s="3"/>
      <c r="E176" s="3"/>
    </row>
    <row r="177" spans="1:10" x14ac:dyDescent="0.2">
      <c r="A177" s="3"/>
      <c r="B177" s="13"/>
      <c r="C177" s="13"/>
      <c r="D177" s="3"/>
      <c r="E177" s="3"/>
    </row>
    <row r="178" spans="1:10" x14ac:dyDescent="0.2">
      <c r="A178" s="3"/>
      <c r="B178" s="13"/>
      <c r="C178" s="13"/>
      <c r="D178" s="3"/>
      <c r="E178" s="3"/>
    </row>
    <row r="179" spans="1:10" x14ac:dyDescent="0.2">
      <c r="A179" s="3"/>
      <c r="B179" s="13"/>
      <c r="C179" s="13"/>
      <c r="D179" s="3"/>
      <c r="E179" s="3"/>
    </row>
    <row r="180" spans="1:10" x14ac:dyDescent="0.2">
      <c r="A180" s="8"/>
      <c r="B180" s="13"/>
      <c r="C180" s="13"/>
      <c r="D180" s="3"/>
      <c r="E180" s="3"/>
    </row>
    <row r="181" spans="1:10" x14ac:dyDescent="0.2">
      <c r="A181" s="3"/>
      <c r="B181" s="13"/>
      <c r="C181" s="13"/>
      <c r="D181" s="3"/>
      <c r="E181" s="3"/>
    </row>
    <row r="182" spans="1:10" x14ac:dyDescent="0.2">
      <c r="A182" s="3"/>
      <c r="B182" s="13"/>
      <c r="C182" s="13"/>
      <c r="D182" s="3"/>
      <c r="E182" s="3"/>
    </row>
    <row r="183" spans="1:10" x14ac:dyDescent="0.2">
      <c r="A183" s="4"/>
      <c r="B183" s="13"/>
      <c r="C183" s="13"/>
      <c r="D183" s="3"/>
      <c r="E183" s="8"/>
      <c r="F183" s="6"/>
      <c r="G183" s="6"/>
      <c r="H183" s="6"/>
    </row>
    <row r="184" spans="1:10" x14ac:dyDescent="0.2">
      <c r="A184" s="3"/>
      <c r="B184" s="13"/>
      <c r="C184" s="13"/>
      <c r="D184" s="3"/>
      <c r="E184" s="9"/>
      <c r="F184" s="6"/>
      <c r="G184" s="6"/>
      <c r="H184" s="6"/>
    </row>
    <row r="185" spans="1:10" x14ac:dyDescent="0.2">
      <c r="A185" s="3"/>
      <c r="B185" s="13"/>
      <c r="C185" s="13"/>
      <c r="D185" s="3"/>
      <c r="E185" s="9"/>
      <c r="F185" s="6"/>
      <c r="G185" s="6"/>
      <c r="H185" s="6"/>
      <c r="I185" s="6"/>
      <c r="J185" s="6"/>
    </row>
    <row r="186" spans="1:10" x14ac:dyDescent="0.2">
      <c r="A186" s="3"/>
      <c r="B186" s="13"/>
      <c r="C186" s="13"/>
      <c r="D186" s="3"/>
      <c r="E186" s="3"/>
      <c r="I186" s="6"/>
      <c r="J186" s="6"/>
    </row>
    <row r="187" spans="1:10" x14ac:dyDescent="0.2">
      <c r="A187" s="3"/>
      <c r="B187" s="13"/>
      <c r="C187" s="3"/>
      <c r="D187" s="3"/>
      <c r="E187" s="3"/>
      <c r="I187" s="6"/>
      <c r="J187" s="6"/>
    </row>
    <row r="188" spans="1:10" x14ac:dyDescent="0.2">
      <c r="A188" s="3"/>
      <c r="B188" s="13"/>
      <c r="C188" s="3"/>
      <c r="D188" s="3"/>
      <c r="E188" s="4"/>
    </row>
    <row r="189" spans="1:10" x14ac:dyDescent="0.2">
      <c r="A189" s="4"/>
      <c r="B189" s="13"/>
      <c r="C189" s="3"/>
      <c r="D189" s="3"/>
      <c r="E189" s="5"/>
    </row>
    <row r="190" spans="1:10" x14ac:dyDescent="0.2">
      <c r="A190" s="4"/>
      <c r="B190" s="13"/>
      <c r="C190" s="3"/>
      <c r="D190" s="3"/>
      <c r="E190" s="3"/>
    </row>
    <row r="191" spans="1:10" x14ac:dyDescent="0.2">
      <c r="A191" s="4"/>
      <c r="B191" s="3"/>
      <c r="C191" s="3"/>
      <c r="D191" s="3"/>
      <c r="E191" s="3"/>
    </row>
    <row r="192" spans="1:10" x14ac:dyDescent="0.2">
      <c r="A192" s="4"/>
      <c r="B192" s="3"/>
      <c r="C192" s="3"/>
      <c r="D192" s="3"/>
      <c r="E192" s="5"/>
    </row>
    <row r="193" spans="1:11" x14ac:dyDescent="0.2">
      <c r="A193" s="3"/>
      <c r="B193" s="3"/>
      <c r="C193" s="3"/>
      <c r="D193" s="3"/>
      <c r="E193" s="3"/>
    </row>
    <row r="194" spans="1:11" x14ac:dyDescent="0.2">
      <c r="A194" s="3"/>
      <c r="B194" s="3"/>
      <c r="C194" s="3"/>
      <c r="D194" s="3"/>
      <c r="E194" s="3"/>
    </row>
    <row r="195" spans="1:11" x14ac:dyDescent="0.2">
      <c r="A195" s="4"/>
      <c r="B195" s="3"/>
      <c r="C195" s="3"/>
      <c r="D195" s="3"/>
      <c r="E195" s="4"/>
    </row>
    <row r="196" spans="1:11" x14ac:dyDescent="0.2">
      <c r="A196" s="3"/>
      <c r="B196" s="3"/>
      <c r="C196" s="3"/>
      <c r="D196" s="3"/>
      <c r="E196" s="3"/>
    </row>
    <row r="197" spans="1:11" x14ac:dyDescent="0.2">
      <c r="A197" s="14"/>
      <c r="B197" s="3"/>
      <c r="C197" s="3"/>
      <c r="D197" s="3"/>
      <c r="E197" s="8"/>
    </row>
    <row r="198" spans="1:11" x14ac:dyDescent="0.2">
      <c r="A198" s="3"/>
      <c r="B198" s="3"/>
      <c r="C198" s="3"/>
      <c r="D198" s="3"/>
      <c r="E198" s="3"/>
    </row>
    <row r="199" spans="1:11" x14ac:dyDescent="0.2">
      <c r="A199" s="3"/>
      <c r="B199" s="3"/>
      <c r="C199" s="3"/>
      <c r="D199" s="3"/>
      <c r="E199" s="3"/>
      <c r="F199" s="7"/>
    </row>
    <row r="200" spans="1:11" x14ac:dyDescent="0.2">
      <c r="A200" s="3"/>
      <c r="B200" s="3"/>
      <c r="C200" s="3"/>
      <c r="D200" s="3"/>
      <c r="E200" s="3"/>
    </row>
    <row r="201" spans="1:11" x14ac:dyDescent="0.2">
      <c r="A201" s="3"/>
      <c r="B201" s="3"/>
      <c r="C201" s="3"/>
      <c r="D201" s="3"/>
      <c r="E201" s="3"/>
    </row>
    <row r="202" spans="1:11" x14ac:dyDescent="0.2">
      <c r="A202" s="3"/>
      <c r="B202" s="3"/>
      <c r="C202" s="3"/>
      <c r="D202" s="3"/>
      <c r="E202" s="3"/>
    </row>
    <row r="203" spans="1:11" x14ac:dyDescent="0.2">
      <c r="D203" s="3"/>
      <c r="E203" s="4"/>
    </row>
    <row r="204" spans="1:11" x14ac:dyDescent="0.2">
      <c r="A204" s="1"/>
      <c r="D204" s="3"/>
      <c r="E204" s="3"/>
    </row>
    <row r="205" spans="1:11" x14ac:dyDescent="0.2">
      <c r="D205" s="3"/>
      <c r="E205" s="3"/>
      <c r="H205" s="3"/>
    </row>
    <row r="206" spans="1:11" x14ac:dyDescent="0.2">
      <c r="D206" s="3"/>
      <c r="E206" s="3"/>
      <c r="H206" s="3"/>
    </row>
    <row r="207" spans="1:11" x14ac:dyDescent="0.2">
      <c r="A207" s="2"/>
      <c r="D207" s="3"/>
      <c r="E207" s="3"/>
      <c r="H207" s="3"/>
    </row>
    <row r="208" spans="1:11" x14ac:dyDescent="0.2">
      <c r="D208" s="3"/>
      <c r="E208" s="4"/>
      <c r="F208" s="3"/>
      <c r="G208" s="3"/>
      <c r="H208" s="3"/>
      <c r="I208" s="3"/>
      <c r="J208" s="3"/>
      <c r="K208" s="3"/>
    </row>
    <row r="209" spans="1:11" x14ac:dyDescent="0.2">
      <c r="D209" s="3"/>
      <c r="E209" s="4"/>
      <c r="F209" s="3"/>
      <c r="G209" s="3"/>
      <c r="H209" s="3"/>
      <c r="I209" s="3"/>
      <c r="J209" s="3"/>
      <c r="K209" s="3"/>
    </row>
    <row r="210" spans="1:11" x14ac:dyDescent="0.2">
      <c r="A210" s="2"/>
      <c r="D210" s="3"/>
      <c r="E210" s="5"/>
      <c r="F210" s="3"/>
      <c r="G210" s="3"/>
      <c r="H210" s="3"/>
      <c r="I210" s="3"/>
      <c r="J210" s="3"/>
      <c r="K210" s="3"/>
    </row>
    <row r="211" spans="1:11" x14ac:dyDescent="0.2">
      <c r="D211" s="3"/>
      <c r="E211" s="4"/>
    </row>
    <row r="212" spans="1:11" x14ac:dyDescent="0.2">
      <c r="D212" s="3"/>
      <c r="E212" s="3"/>
    </row>
    <row r="213" spans="1:11" x14ac:dyDescent="0.2">
      <c r="D213" s="3"/>
      <c r="E213" s="14"/>
    </row>
    <row r="214" spans="1:11" x14ac:dyDescent="0.2">
      <c r="D214" s="3"/>
      <c r="E214" s="4"/>
    </row>
    <row r="215" spans="1:11" x14ac:dyDescent="0.2">
      <c r="D215" s="3"/>
      <c r="E215" s="4"/>
    </row>
    <row r="216" spans="1:11" x14ac:dyDescent="0.2">
      <c r="D216" s="3"/>
      <c r="E216" s="3"/>
    </row>
    <row r="218" spans="1:11" x14ac:dyDescent="0.2">
      <c r="A218" s="2"/>
    </row>
    <row r="222" spans="1:11" x14ac:dyDescent="0.2">
      <c r="E222" s="1"/>
    </row>
    <row r="230" spans="6:6" x14ac:dyDescent="0.2">
      <c r="F230" s="2"/>
    </row>
    <row r="231" spans="6:6" x14ac:dyDescent="0.2">
      <c r="F231" s="2"/>
    </row>
  </sheetData>
  <pageMargins left="0.35433070866141736" right="0.35433070866141736" top="0.59055118110236227" bottom="0.59055118110236227" header="0.51181102362204722" footer="0.51181102362204722"/>
  <pageSetup paperSize="9" scale="85" fitToHeight="0" orientation="portrait"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6E0ED-B4B1-43E3-A215-70EF90D7E039}">
  <dimension ref="A1:AFA1198"/>
  <sheetViews>
    <sheetView zoomScale="80" zoomScaleNormal="80" workbookViewId="0">
      <pane ySplit="5" topLeftCell="A6" activePane="bottomLeft" state="frozen"/>
      <selection pane="bottomLeft" activeCell="C5" sqref="C5"/>
    </sheetView>
  </sheetViews>
  <sheetFormatPr defaultColWidth="8.85546875" defaultRowHeight="15" x14ac:dyDescent="0.2"/>
  <cols>
    <col min="1" max="1" width="58" style="178" customWidth="1"/>
    <col min="2" max="2" width="21.5703125" customWidth="1"/>
    <col min="3" max="3" width="22.5703125" customWidth="1"/>
    <col min="4" max="4" width="14.28515625" customWidth="1"/>
    <col min="5" max="5" width="36.85546875" style="203" customWidth="1"/>
    <col min="6" max="6" width="33.42578125" style="164" customWidth="1"/>
    <col min="7" max="7" width="13.42578125" style="164" customWidth="1"/>
    <col min="8" max="8" width="30.140625" customWidth="1"/>
  </cols>
  <sheetData>
    <row r="1" spans="1:8" ht="18" x14ac:dyDescent="0.25">
      <c r="A1" s="179" t="s">
        <v>309</v>
      </c>
      <c r="B1" s="180"/>
    </row>
    <row r="2" spans="1:8" x14ac:dyDescent="0.2">
      <c r="A2" s="222" t="s">
        <v>73</v>
      </c>
      <c r="B2" s="223" t="str">
        <f>'Progress report 2020'!B2</f>
        <v>Please fill</v>
      </c>
    </row>
    <row r="3" spans="1:8" x14ac:dyDescent="0.2">
      <c r="A3" s="222" t="s">
        <v>74</v>
      </c>
      <c r="B3" s="223" t="str">
        <f>'Progress report 2020'!B3</f>
        <v>Please fill</v>
      </c>
    </row>
    <row r="4" spans="1:8" x14ac:dyDescent="0.2">
      <c r="A4"/>
      <c r="B4" s="262"/>
    </row>
    <row r="5" spans="1:8" s="250" customFormat="1" ht="44.1" customHeight="1" x14ac:dyDescent="0.3">
      <c r="A5" s="407" t="s">
        <v>310</v>
      </c>
      <c r="B5" s="407" t="s">
        <v>368</v>
      </c>
      <c r="C5" s="407" t="s">
        <v>369</v>
      </c>
      <c r="D5" s="407" t="s">
        <v>311</v>
      </c>
      <c r="E5" s="407" t="s">
        <v>367</v>
      </c>
      <c r="F5" s="407" t="s">
        <v>312</v>
      </c>
      <c r="G5" s="407" t="s">
        <v>9</v>
      </c>
      <c r="H5" s="407" t="s">
        <v>145</v>
      </c>
    </row>
    <row r="6" spans="1:8" ht="21" x14ac:dyDescent="0.35">
      <c r="A6" s="408" t="s">
        <v>300</v>
      </c>
      <c r="B6" s="409"/>
      <c r="C6" s="409"/>
      <c r="D6" s="409"/>
      <c r="E6" s="194"/>
      <c r="F6" s="410"/>
      <c r="G6" s="410"/>
      <c r="H6" s="409"/>
    </row>
    <row r="7" spans="1:8" ht="18.75" x14ac:dyDescent="0.3">
      <c r="A7" s="231" t="s">
        <v>323</v>
      </c>
      <c r="B7" s="231"/>
      <c r="C7" s="231" t="s">
        <v>161</v>
      </c>
      <c r="D7" s="192"/>
      <c r="E7" s="194">
        <v>0</v>
      </c>
      <c r="F7" s="194">
        <v>0</v>
      </c>
      <c r="G7" s="410"/>
      <c r="H7" s="409"/>
    </row>
    <row r="8" spans="1:8" ht="18.75" x14ac:dyDescent="0.3">
      <c r="A8" s="231" t="s">
        <v>323</v>
      </c>
      <c r="B8" s="231"/>
      <c r="C8" s="231" t="s">
        <v>161</v>
      </c>
      <c r="D8" s="192"/>
      <c r="E8" s="194">
        <v>0</v>
      </c>
      <c r="F8" s="194">
        <v>0</v>
      </c>
      <c r="G8" s="410"/>
      <c r="H8" s="409"/>
    </row>
    <row r="9" spans="1:8" ht="18.75" x14ac:dyDescent="0.3">
      <c r="A9" s="181" t="s">
        <v>227</v>
      </c>
      <c r="B9" s="231"/>
      <c r="C9" s="231"/>
      <c r="D9" s="192"/>
      <c r="E9" s="195">
        <f>SUM(E7:E8)</f>
        <v>0</v>
      </c>
      <c r="F9" s="195">
        <f>SUM(F7:F8)</f>
        <v>0</v>
      </c>
      <c r="G9" s="410"/>
      <c r="H9" s="409"/>
    </row>
    <row r="10" spans="1:8" ht="18.75" x14ac:dyDescent="0.3">
      <c r="A10" s="182" t="s">
        <v>181</v>
      </c>
      <c r="B10" s="231" t="s">
        <v>302</v>
      </c>
      <c r="C10" s="231"/>
      <c r="D10" s="192"/>
      <c r="E10" s="195">
        <f>E9*0%</f>
        <v>0</v>
      </c>
      <c r="F10" s="195">
        <f>F9*0%</f>
        <v>0</v>
      </c>
      <c r="G10" s="410"/>
      <c r="H10" s="409"/>
    </row>
    <row r="11" spans="1:8" s="252" customFormat="1" ht="18.75" x14ac:dyDescent="0.3">
      <c r="A11" s="411" t="s">
        <v>301</v>
      </c>
      <c r="B11" s="251"/>
      <c r="C11" s="251"/>
      <c r="D11" s="451">
        <f>'Progress report 2020'!F11</f>
        <v>0</v>
      </c>
      <c r="E11" s="415">
        <f>E9+E10</f>
        <v>0</v>
      </c>
      <c r="F11" s="415">
        <f>F9+F10</f>
        <v>0</v>
      </c>
      <c r="G11" s="415">
        <f>D11+F11-E11</f>
        <v>0</v>
      </c>
      <c r="H11" s="411"/>
    </row>
    <row r="12" spans="1:8" ht="21" x14ac:dyDescent="0.35">
      <c r="A12" s="413" t="s">
        <v>228</v>
      </c>
      <c r="B12" s="229"/>
      <c r="C12" s="229"/>
      <c r="D12" s="266"/>
      <c r="E12" s="196"/>
      <c r="F12" s="253"/>
      <c r="G12" s="253"/>
      <c r="H12" s="183"/>
    </row>
    <row r="13" spans="1:8" ht="18.75" x14ac:dyDescent="0.3">
      <c r="A13" s="183" t="s">
        <v>173</v>
      </c>
      <c r="B13" s="229"/>
      <c r="C13" s="229"/>
      <c r="D13" s="266"/>
      <c r="E13" s="196"/>
      <c r="F13" s="253"/>
      <c r="G13" s="253"/>
      <c r="H13" s="183"/>
    </row>
    <row r="14" spans="1:8" ht="18.75" x14ac:dyDescent="0.3">
      <c r="A14" s="229" t="s">
        <v>323</v>
      </c>
      <c r="B14" s="229"/>
      <c r="C14" s="229" t="s">
        <v>161</v>
      </c>
      <c r="D14" s="266"/>
      <c r="E14" s="196">
        <v>0</v>
      </c>
      <c r="F14" s="196">
        <v>0</v>
      </c>
      <c r="G14" s="253"/>
      <c r="H14" s="183"/>
    </row>
    <row r="15" spans="1:8" ht="18.75" x14ac:dyDescent="0.3">
      <c r="A15" s="229" t="s">
        <v>323</v>
      </c>
      <c r="B15" s="229"/>
      <c r="C15" s="229" t="s">
        <v>161</v>
      </c>
      <c r="D15" s="266"/>
      <c r="E15" s="196">
        <v>0</v>
      </c>
      <c r="F15" s="196">
        <v>0</v>
      </c>
      <c r="G15" s="253"/>
      <c r="H15" s="183"/>
    </row>
    <row r="16" spans="1:8" ht="18.75" x14ac:dyDescent="0.3">
      <c r="A16" s="414" t="s">
        <v>229</v>
      </c>
      <c r="B16" s="229"/>
      <c r="C16" s="229"/>
      <c r="D16" s="266"/>
      <c r="E16" s="197">
        <f>SUM(E14:E15)</f>
        <v>0</v>
      </c>
      <c r="F16" s="197">
        <f>SUM(F14:F15)</f>
        <v>0</v>
      </c>
      <c r="G16" s="254">
        <f>F16-E16</f>
        <v>0</v>
      </c>
      <c r="H16" s="183"/>
    </row>
    <row r="17" spans="1:8" ht="18.75" x14ac:dyDescent="0.3">
      <c r="A17" s="183" t="s">
        <v>174</v>
      </c>
      <c r="B17" s="229"/>
      <c r="C17" s="229"/>
      <c r="D17" s="266"/>
      <c r="E17" s="196"/>
      <c r="F17" s="253"/>
      <c r="G17" s="253"/>
      <c r="H17" s="183"/>
    </row>
    <row r="18" spans="1:8" ht="18.75" x14ac:dyDescent="0.3">
      <c r="A18" s="229" t="s">
        <v>323</v>
      </c>
      <c r="B18" s="229"/>
      <c r="C18" s="229" t="s">
        <v>161</v>
      </c>
      <c r="D18" s="266"/>
      <c r="E18" s="196">
        <v>0</v>
      </c>
      <c r="F18" s="196">
        <v>0</v>
      </c>
      <c r="G18" s="253"/>
      <c r="H18" s="183"/>
    </row>
    <row r="19" spans="1:8" ht="18.75" x14ac:dyDescent="0.3">
      <c r="A19" s="229" t="s">
        <v>323</v>
      </c>
      <c r="B19" s="229"/>
      <c r="C19" s="229" t="s">
        <v>161</v>
      </c>
      <c r="D19" s="266"/>
      <c r="E19" s="196">
        <v>0</v>
      </c>
      <c r="F19" s="196">
        <v>0</v>
      </c>
      <c r="G19" s="253"/>
      <c r="H19" s="183"/>
    </row>
    <row r="20" spans="1:8" ht="18.75" x14ac:dyDescent="0.3">
      <c r="A20" s="414" t="s">
        <v>230</v>
      </c>
      <c r="B20" s="229"/>
      <c r="C20" s="229"/>
      <c r="D20" s="266"/>
      <c r="E20" s="197">
        <f>SUM(E18:E19)</f>
        <v>0</v>
      </c>
      <c r="F20" s="197">
        <f>SUM(F18:F19)</f>
        <v>0</v>
      </c>
      <c r="G20" s="254">
        <f>F20-E20</f>
        <v>0</v>
      </c>
      <c r="H20" s="183"/>
    </row>
    <row r="21" spans="1:8" ht="18.75" x14ac:dyDescent="0.3">
      <c r="A21" s="183" t="s">
        <v>175</v>
      </c>
      <c r="B21" s="229"/>
      <c r="C21" s="229"/>
      <c r="D21" s="266"/>
      <c r="E21" s="197"/>
      <c r="F21" s="253"/>
      <c r="G21" s="253"/>
      <c r="H21" s="183"/>
    </row>
    <row r="22" spans="1:8" ht="18.75" x14ac:dyDescent="0.3">
      <c r="A22" s="229" t="s">
        <v>323</v>
      </c>
      <c r="B22" s="229"/>
      <c r="C22" s="229" t="s">
        <v>161</v>
      </c>
      <c r="D22" s="266"/>
      <c r="E22" s="196">
        <v>0</v>
      </c>
      <c r="F22" s="196">
        <v>0</v>
      </c>
      <c r="G22" s="253"/>
      <c r="H22" s="183"/>
    </row>
    <row r="23" spans="1:8" ht="18.75" x14ac:dyDescent="0.3">
      <c r="A23" s="229" t="s">
        <v>323</v>
      </c>
      <c r="B23" s="229"/>
      <c r="C23" s="229" t="s">
        <v>161</v>
      </c>
      <c r="D23" s="266"/>
      <c r="E23" s="196">
        <v>0</v>
      </c>
      <c r="F23" s="196">
        <v>0</v>
      </c>
      <c r="G23" s="253"/>
      <c r="H23" s="183"/>
    </row>
    <row r="24" spans="1:8" ht="18.75" x14ac:dyDescent="0.3">
      <c r="A24" s="414" t="s">
        <v>231</v>
      </c>
      <c r="B24" s="229"/>
      <c r="C24" s="229"/>
      <c r="D24" s="266"/>
      <c r="E24" s="197">
        <f>SUM(E22:E23)</f>
        <v>0</v>
      </c>
      <c r="F24" s="197">
        <f>SUM(F22:F23)</f>
        <v>0</v>
      </c>
      <c r="G24" s="254">
        <f>F24-E24</f>
        <v>0</v>
      </c>
      <c r="H24" s="183"/>
    </row>
    <row r="25" spans="1:8" ht="18.75" x14ac:dyDescent="0.3">
      <c r="A25" s="183" t="s">
        <v>176</v>
      </c>
      <c r="B25" s="229"/>
      <c r="C25" s="229"/>
      <c r="D25" s="266"/>
      <c r="E25" s="197"/>
      <c r="F25" s="253"/>
      <c r="G25" s="253"/>
      <c r="H25" s="183"/>
    </row>
    <row r="26" spans="1:8" ht="18.75" x14ac:dyDescent="0.3">
      <c r="A26" s="229" t="s">
        <v>323</v>
      </c>
      <c r="B26" s="229"/>
      <c r="C26" s="229" t="s">
        <v>161</v>
      </c>
      <c r="D26" s="266"/>
      <c r="E26" s="196">
        <v>0</v>
      </c>
      <c r="F26" s="196">
        <v>0</v>
      </c>
      <c r="G26" s="253"/>
      <c r="H26" s="183"/>
    </row>
    <row r="27" spans="1:8" ht="18.75" x14ac:dyDescent="0.3">
      <c r="A27" s="229" t="s">
        <v>323</v>
      </c>
      <c r="B27" s="229"/>
      <c r="C27" s="229" t="s">
        <v>161</v>
      </c>
      <c r="D27" s="266"/>
      <c r="E27" s="196">
        <v>0</v>
      </c>
      <c r="F27" s="196">
        <v>0</v>
      </c>
      <c r="G27" s="253"/>
      <c r="H27" s="183"/>
    </row>
    <row r="28" spans="1:8" ht="18.75" x14ac:dyDescent="0.3">
      <c r="A28" s="414" t="s">
        <v>232</v>
      </c>
      <c r="B28" s="229"/>
      <c r="C28" s="229"/>
      <c r="D28" s="266"/>
      <c r="E28" s="197">
        <f>SUM(E26:E27)</f>
        <v>0</v>
      </c>
      <c r="F28" s="197">
        <f>SUM(F26:F27)</f>
        <v>0</v>
      </c>
      <c r="G28" s="254">
        <f>F28-E28</f>
        <v>0</v>
      </c>
      <c r="H28" s="183"/>
    </row>
    <row r="29" spans="1:8" s="155" customFormat="1" ht="18.75" x14ac:dyDescent="0.3">
      <c r="A29" s="183" t="s">
        <v>177</v>
      </c>
      <c r="B29" s="229"/>
      <c r="C29" s="229"/>
      <c r="D29" s="266"/>
      <c r="E29" s="197"/>
      <c r="F29" s="253"/>
      <c r="G29" s="253"/>
      <c r="H29" s="183"/>
    </row>
    <row r="30" spans="1:8" s="155" customFormat="1" ht="18.75" x14ac:dyDescent="0.3">
      <c r="A30" s="229" t="s">
        <v>323</v>
      </c>
      <c r="B30" s="229"/>
      <c r="C30" s="229" t="s">
        <v>161</v>
      </c>
      <c r="D30" s="266"/>
      <c r="E30" s="196">
        <v>0</v>
      </c>
      <c r="F30" s="196">
        <v>0</v>
      </c>
      <c r="G30" s="253"/>
      <c r="H30" s="183"/>
    </row>
    <row r="31" spans="1:8" ht="18.75" x14ac:dyDescent="0.3">
      <c r="A31" s="229" t="s">
        <v>323</v>
      </c>
      <c r="B31" s="229"/>
      <c r="C31" s="229" t="s">
        <v>161</v>
      </c>
      <c r="D31" s="266"/>
      <c r="E31" s="196">
        <v>0</v>
      </c>
      <c r="F31" s="196">
        <v>0</v>
      </c>
      <c r="G31" s="253"/>
      <c r="H31" s="183"/>
    </row>
    <row r="32" spans="1:8" ht="18.75" x14ac:dyDescent="0.3">
      <c r="A32" s="414" t="s">
        <v>233</v>
      </c>
      <c r="B32" s="229"/>
      <c r="C32" s="229"/>
      <c r="D32" s="266"/>
      <c r="E32" s="197">
        <f>SUM(E30:E31)</f>
        <v>0</v>
      </c>
      <c r="F32" s="197">
        <f>SUM(F30:F31)</f>
        <v>0</v>
      </c>
      <c r="G32" s="254">
        <f>F32-E32</f>
        <v>0</v>
      </c>
      <c r="H32" s="183"/>
    </row>
    <row r="33" spans="1:8" s="252" customFormat="1" ht="18.75" x14ac:dyDescent="0.3">
      <c r="A33" s="411" t="s">
        <v>178</v>
      </c>
      <c r="B33" s="251"/>
      <c r="C33" s="251"/>
      <c r="D33" s="451">
        <f>'Progress report 2020'!F33</f>
        <v>0</v>
      </c>
      <c r="E33" s="415">
        <f>E16+E20+E24+E28+E32</f>
        <v>0</v>
      </c>
      <c r="F33" s="415">
        <f>F16+F20+F24+F28+F32</f>
        <v>0</v>
      </c>
      <c r="G33" s="416">
        <f>D33+F33-E33</f>
        <v>0</v>
      </c>
      <c r="H33" s="411"/>
    </row>
    <row r="34" spans="1:8" ht="21" x14ac:dyDescent="0.35">
      <c r="A34" s="417" t="s">
        <v>179</v>
      </c>
      <c r="B34" s="230"/>
      <c r="C34" s="230"/>
      <c r="D34" s="193"/>
      <c r="E34" s="198"/>
      <c r="F34" s="255"/>
      <c r="G34" s="255"/>
      <c r="H34" s="185"/>
    </row>
    <row r="35" spans="1:8" s="155" customFormat="1" ht="18.75" x14ac:dyDescent="0.3">
      <c r="A35" s="185" t="s">
        <v>180</v>
      </c>
      <c r="B35" s="230"/>
      <c r="C35" s="230"/>
      <c r="D35" s="193"/>
      <c r="E35" s="198"/>
      <c r="F35" s="255"/>
      <c r="G35" s="255"/>
      <c r="H35" s="185"/>
    </row>
    <row r="36" spans="1:8" s="155" customFormat="1" ht="18.75" x14ac:dyDescent="0.3">
      <c r="A36" s="230" t="s">
        <v>323</v>
      </c>
      <c r="B36" s="230"/>
      <c r="C36" s="230" t="s">
        <v>161</v>
      </c>
      <c r="D36" s="193"/>
      <c r="E36" s="198">
        <v>0</v>
      </c>
      <c r="F36" s="198">
        <v>0</v>
      </c>
      <c r="G36" s="255"/>
      <c r="H36" s="185"/>
    </row>
    <row r="37" spans="1:8" ht="18.75" x14ac:dyDescent="0.3">
      <c r="A37" s="230" t="s">
        <v>323</v>
      </c>
      <c r="B37" s="230"/>
      <c r="C37" s="230" t="s">
        <v>161</v>
      </c>
      <c r="D37" s="193"/>
      <c r="E37" s="198">
        <v>0</v>
      </c>
      <c r="F37" s="198">
        <v>0</v>
      </c>
      <c r="G37" s="255"/>
      <c r="H37" s="185"/>
    </row>
    <row r="38" spans="1:8" ht="18.75" x14ac:dyDescent="0.3">
      <c r="A38" s="186" t="s">
        <v>234</v>
      </c>
      <c r="B38" s="230"/>
      <c r="C38" s="230"/>
      <c r="D38" s="193"/>
      <c r="E38" s="199">
        <f>SUM(E36:E37)</f>
        <v>0</v>
      </c>
      <c r="F38" s="199">
        <f>SUM(F36:F37)</f>
        <v>0</v>
      </c>
      <c r="G38" s="256">
        <f>F38-E38</f>
        <v>0</v>
      </c>
      <c r="H38" s="185"/>
    </row>
    <row r="39" spans="1:8" ht="18.75" x14ac:dyDescent="0.3">
      <c r="A39" s="187" t="s">
        <v>181</v>
      </c>
      <c r="B39" s="230" t="s">
        <v>299</v>
      </c>
      <c r="C39" s="230"/>
      <c r="D39" s="193"/>
      <c r="E39" s="199">
        <f>E38*0%</f>
        <v>0</v>
      </c>
      <c r="F39" s="199">
        <f>F38*0%</f>
        <v>0</v>
      </c>
      <c r="G39" s="199">
        <f>F39-E39</f>
        <v>0</v>
      </c>
      <c r="H39" s="185"/>
    </row>
    <row r="40" spans="1:8" ht="18.75" x14ac:dyDescent="0.3">
      <c r="A40" s="418" t="s">
        <v>235</v>
      </c>
      <c r="B40" s="240"/>
      <c r="C40" s="240"/>
      <c r="D40" s="267"/>
      <c r="E40" s="419">
        <f>E38+E39</f>
        <v>0</v>
      </c>
      <c r="F40" s="419">
        <f>F38+F39</f>
        <v>0</v>
      </c>
      <c r="G40" s="420">
        <f>F40-E40</f>
        <v>0</v>
      </c>
      <c r="H40" s="418"/>
    </row>
    <row r="41" spans="1:8" s="155" customFormat="1" ht="18.75" x14ac:dyDescent="0.3">
      <c r="A41" s="185" t="s">
        <v>236</v>
      </c>
      <c r="B41" s="230"/>
      <c r="C41" s="230"/>
      <c r="D41" s="193"/>
      <c r="E41" s="198"/>
      <c r="F41" s="255"/>
      <c r="G41" s="255"/>
      <c r="H41" s="185"/>
    </row>
    <row r="42" spans="1:8" s="155" customFormat="1" ht="18.75" x14ac:dyDescent="0.3">
      <c r="A42" s="230" t="s">
        <v>323</v>
      </c>
      <c r="B42" s="230"/>
      <c r="C42" s="230" t="s">
        <v>161</v>
      </c>
      <c r="D42" s="193"/>
      <c r="E42" s="198">
        <v>0</v>
      </c>
      <c r="F42" s="198">
        <v>0</v>
      </c>
      <c r="G42" s="255"/>
      <c r="H42" s="185"/>
    </row>
    <row r="43" spans="1:8" ht="18.75" x14ac:dyDescent="0.3">
      <c r="A43" s="230" t="s">
        <v>323</v>
      </c>
      <c r="B43" s="230"/>
      <c r="C43" s="230" t="s">
        <v>161</v>
      </c>
      <c r="D43" s="193"/>
      <c r="E43" s="198">
        <v>0</v>
      </c>
      <c r="F43" s="198">
        <v>0</v>
      </c>
      <c r="G43" s="255"/>
      <c r="H43" s="185"/>
    </row>
    <row r="44" spans="1:8" ht="18.75" x14ac:dyDescent="0.3">
      <c r="A44" s="186" t="s">
        <v>237</v>
      </c>
      <c r="B44" s="230"/>
      <c r="C44" s="230"/>
      <c r="D44" s="193"/>
      <c r="E44" s="199">
        <f>SUM(E42:E43)</f>
        <v>0</v>
      </c>
      <c r="F44" s="199">
        <f>SUM(F42:F43)</f>
        <v>0</v>
      </c>
      <c r="G44" s="256">
        <f>F44-E44</f>
        <v>0</v>
      </c>
      <c r="H44" s="185"/>
    </row>
    <row r="45" spans="1:8" ht="18.75" x14ac:dyDescent="0.3">
      <c r="A45" s="187" t="s">
        <v>181</v>
      </c>
      <c r="B45" s="230" t="s">
        <v>299</v>
      </c>
      <c r="C45" s="230"/>
      <c r="D45" s="193"/>
      <c r="E45" s="199">
        <f>E44*0%</f>
        <v>0</v>
      </c>
      <c r="F45" s="199">
        <f>F44*0%</f>
        <v>0</v>
      </c>
      <c r="G45" s="255"/>
      <c r="H45" s="185"/>
    </row>
    <row r="46" spans="1:8" ht="18.75" x14ac:dyDescent="0.3">
      <c r="A46" s="418" t="s">
        <v>238</v>
      </c>
      <c r="B46" s="240"/>
      <c r="C46" s="240"/>
      <c r="D46" s="267"/>
      <c r="E46" s="419">
        <f>E45+E44</f>
        <v>0</v>
      </c>
      <c r="F46" s="419">
        <f>F45+F44</f>
        <v>0</v>
      </c>
      <c r="G46" s="420">
        <f>F46-E46</f>
        <v>0</v>
      </c>
      <c r="H46" s="418"/>
    </row>
    <row r="47" spans="1:8" s="155" customFormat="1" ht="18.75" x14ac:dyDescent="0.3">
      <c r="A47" s="185" t="s">
        <v>239</v>
      </c>
      <c r="B47" s="230"/>
      <c r="C47" s="230"/>
      <c r="D47" s="193"/>
      <c r="E47" s="198"/>
      <c r="F47" s="255"/>
      <c r="G47" s="255"/>
      <c r="H47" s="185"/>
    </row>
    <row r="48" spans="1:8" s="155" customFormat="1" ht="18.75" x14ac:dyDescent="0.3">
      <c r="A48" s="230" t="s">
        <v>323</v>
      </c>
      <c r="B48" s="230"/>
      <c r="C48" s="230" t="s">
        <v>161</v>
      </c>
      <c r="D48" s="193"/>
      <c r="E48" s="198">
        <v>0</v>
      </c>
      <c r="F48" s="198">
        <v>0</v>
      </c>
      <c r="G48" s="255"/>
      <c r="H48" s="185"/>
    </row>
    <row r="49" spans="1:833" s="156" customFormat="1" ht="18.75" x14ac:dyDescent="0.3">
      <c r="A49" s="230" t="s">
        <v>323</v>
      </c>
      <c r="B49" s="230"/>
      <c r="C49" s="230" t="s">
        <v>161</v>
      </c>
      <c r="D49" s="193"/>
      <c r="E49" s="198">
        <v>0</v>
      </c>
      <c r="F49" s="198">
        <v>0</v>
      </c>
      <c r="G49" s="255"/>
      <c r="H49" s="185"/>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row>
    <row r="50" spans="1:833" s="156" customFormat="1" ht="18.75" x14ac:dyDescent="0.3">
      <c r="A50" s="186" t="s">
        <v>240</v>
      </c>
      <c r="B50" s="230"/>
      <c r="C50" s="230"/>
      <c r="D50" s="193"/>
      <c r="E50" s="199">
        <f>SUM(E48:E49)</f>
        <v>0</v>
      </c>
      <c r="F50" s="199">
        <f>SUM(F48:F49)</f>
        <v>0</v>
      </c>
      <c r="G50" s="256">
        <f>F50-E50</f>
        <v>0</v>
      </c>
      <c r="H50" s="185"/>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row>
    <row r="51" spans="1:833" ht="18.75" x14ac:dyDescent="0.3">
      <c r="A51" s="187" t="s">
        <v>181</v>
      </c>
      <c r="B51" s="230" t="s">
        <v>299</v>
      </c>
      <c r="C51" s="230"/>
      <c r="D51" s="193"/>
      <c r="E51" s="199">
        <f>E50*0%</f>
        <v>0</v>
      </c>
      <c r="F51" s="199">
        <f>F50*0%</f>
        <v>0</v>
      </c>
      <c r="G51" s="255"/>
      <c r="H51" s="185"/>
    </row>
    <row r="52" spans="1:833" ht="18.75" x14ac:dyDescent="0.3">
      <c r="A52" s="418" t="s">
        <v>241</v>
      </c>
      <c r="B52" s="240"/>
      <c r="C52" s="240"/>
      <c r="D52" s="267"/>
      <c r="E52" s="419">
        <f>E51+E50</f>
        <v>0</v>
      </c>
      <c r="F52" s="419">
        <f>F51+F50</f>
        <v>0</v>
      </c>
      <c r="G52" s="420">
        <f>F52-E52</f>
        <v>0</v>
      </c>
      <c r="H52" s="418"/>
    </row>
    <row r="53" spans="1:833" ht="18.75" x14ac:dyDescent="0.3">
      <c r="A53" s="411" t="s">
        <v>242</v>
      </c>
      <c r="B53" s="239"/>
      <c r="C53" s="239"/>
      <c r="D53" s="451">
        <f>'Progress report 2020'!F53</f>
        <v>0</v>
      </c>
      <c r="E53" s="415">
        <f>E52+E46+E40</f>
        <v>0</v>
      </c>
      <c r="F53" s="415">
        <f>F52+F46+F40</f>
        <v>0</v>
      </c>
      <c r="G53" s="415">
        <f>D53+F53-E53</f>
        <v>0</v>
      </c>
      <c r="H53" s="411"/>
    </row>
    <row r="54" spans="1:833" s="156" customFormat="1" ht="18.75" x14ac:dyDescent="0.3">
      <c r="A54" s="421" t="s">
        <v>182</v>
      </c>
      <c r="B54" s="241"/>
      <c r="C54" s="241"/>
      <c r="D54" s="416">
        <f>'Progress report 2020'!F54</f>
        <v>0</v>
      </c>
      <c r="E54" s="415">
        <f>E53+E33+E11</f>
        <v>0</v>
      </c>
      <c r="F54" s="415">
        <f>F53+F33+F11</f>
        <v>0</v>
      </c>
      <c r="G54" s="415">
        <f>D54+F54-E54</f>
        <v>0</v>
      </c>
      <c r="H54" s="421"/>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row>
    <row r="55" spans="1:833" ht="21" x14ac:dyDescent="0.35">
      <c r="A55" s="422" t="s">
        <v>183</v>
      </c>
      <c r="B55" s="235"/>
      <c r="C55" s="236"/>
      <c r="D55" s="268"/>
      <c r="E55" s="200"/>
      <c r="F55" s="263"/>
      <c r="G55" s="264"/>
      <c r="H55" s="379"/>
    </row>
    <row r="56" spans="1:833" ht="24.75" customHeight="1" x14ac:dyDescent="0.3">
      <c r="A56" s="425" t="s">
        <v>184</v>
      </c>
      <c r="B56" s="233"/>
      <c r="C56" s="233"/>
      <c r="D56" s="269"/>
      <c r="E56" s="228"/>
      <c r="F56" s="228"/>
      <c r="G56" s="426"/>
      <c r="H56" s="452"/>
    </row>
    <row r="57" spans="1:833" ht="18.75" x14ac:dyDescent="0.3">
      <c r="A57" s="233" t="s">
        <v>144</v>
      </c>
      <c r="B57" s="233" t="s">
        <v>354</v>
      </c>
      <c r="C57" s="233" t="s">
        <v>349</v>
      </c>
      <c r="D57" s="269"/>
      <c r="E57" s="225">
        <v>0</v>
      </c>
      <c r="F57" s="225">
        <v>0</v>
      </c>
      <c r="G57" s="426"/>
      <c r="H57" s="452"/>
    </row>
    <row r="58" spans="1:833" ht="18.75" x14ac:dyDescent="0.3">
      <c r="A58" s="233" t="s">
        <v>144</v>
      </c>
      <c r="B58" s="233" t="s">
        <v>354</v>
      </c>
      <c r="C58" s="233" t="s">
        <v>349</v>
      </c>
      <c r="D58" s="269"/>
      <c r="E58" s="225">
        <v>0</v>
      </c>
      <c r="F58" s="225">
        <v>0</v>
      </c>
      <c r="G58" s="426"/>
      <c r="H58" s="452"/>
    </row>
    <row r="59" spans="1:833" ht="18.75" x14ac:dyDescent="0.3">
      <c r="A59" s="188" t="s">
        <v>146</v>
      </c>
      <c r="B59" s="233"/>
      <c r="C59" s="233"/>
      <c r="D59" s="269"/>
      <c r="E59" s="228">
        <f>SUM(E57:E58)</f>
        <v>0</v>
      </c>
      <c r="F59" s="228">
        <f>SUM(F57:F58)</f>
        <v>0</v>
      </c>
      <c r="G59" s="257">
        <f>F59-E59</f>
        <v>0</v>
      </c>
      <c r="H59" s="452"/>
    </row>
    <row r="60" spans="1:833" ht="24.75" customHeight="1" x14ac:dyDescent="0.3">
      <c r="A60" s="428" t="s">
        <v>185</v>
      </c>
      <c r="B60" s="234"/>
      <c r="C60" s="234"/>
      <c r="D60" s="270"/>
      <c r="E60" s="197"/>
      <c r="F60" s="197"/>
      <c r="G60" s="253"/>
      <c r="H60" s="453"/>
    </row>
    <row r="61" spans="1:833" ht="18.75" x14ac:dyDescent="0.3">
      <c r="A61" s="183" t="s">
        <v>243</v>
      </c>
      <c r="B61" s="234"/>
      <c r="C61" s="234"/>
      <c r="D61" s="270"/>
      <c r="E61" s="197"/>
      <c r="F61" s="197"/>
      <c r="G61" s="253"/>
      <c r="H61" s="453"/>
    </row>
    <row r="62" spans="1:833" ht="18.75" x14ac:dyDescent="0.3">
      <c r="A62" s="229" t="s">
        <v>144</v>
      </c>
      <c r="B62" s="234" t="s">
        <v>354</v>
      </c>
      <c r="C62" s="234" t="s">
        <v>349</v>
      </c>
      <c r="D62" s="270"/>
      <c r="E62" s="196">
        <v>0</v>
      </c>
      <c r="F62" s="196">
        <v>0</v>
      </c>
      <c r="G62" s="253"/>
      <c r="H62" s="453"/>
    </row>
    <row r="63" spans="1:833" s="156" customFormat="1" ht="18.75" x14ac:dyDescent="0.3">
      <c r="A63" s="229" t="s">
        <v>144</v>
      </c>
      <c r="B63" s="234" t="s">
        <v>354</v>
      </c>
      <c r="C63" s="234" t="s">
        <v>349</v>
      </c>
      <c r="D63" s="270"/>
      <c r="E63" s="196">
        <v>0</v>
      </c>
      <c r="F63" s="196">
        <v>0</v>
      </c>
      <c r="G63" s="253"/>
      <c r="H63" s="45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row>
    <row r="64" spans="1:833" ht="18.75" x14ac:dyDescent="0.3">
      <c r="A64" s="189" t="s">
        <v>186</v>
      </c>
      <c r="B64" s="234"/>
      <c r="C64" s="234"/>
      <c r="D64" s="270"/>
      <c r="E64" s="197">
        <f>SUM(E62:E63)</f>
        <v>0</v>
      </c>
      <c r="F64" s="197">
        <f>SUM(F62:F63)</f>
        <v>0</v>
      </c>
      <c r="G64" s="254">
        <f>F64-E64</f>
        <v>0</v>
      </c>
      <c r="H64" s="453"/>
    </row>
    <row r="65" spans="1:833" ht="18.75" x14ac:dyDescent="0.3">
      <c r="A65" s="183" t="s">
        <v>244</v>
      </c>
      <c r="B65" s="234"/>
      <c r="C65" s="234"/>
      <c r="D65" s="270"/>
      <c r="E65" s="197"/>
      <c r="F65" s="197"/>
      <c r="G65" s="253"/>
      <c r="H65" s="453"/>
    </row>
    <row r="66" spans="1:833" ht="18.75" x14ac:dyDescent="0.3">
      <c r="A66" s="229" t="s">
        <v>144</v>
      </c>
      <c r="B66" s="234" t="s">
        <v>354</v>
      </c>
      <c r="C66" s="234" t="s">
        <v>349</v>
      </c>
      <c r="D66" s="270"/>
      <c r="E66" s="196">
        <v>0</v>
      </c>
      <c r="F66" s="196">
        <v>0</v>
      </c>
      <c r="G66" s="253"/>
      <c r="H66" s="453"/>
    </row>
    <row r="67" spans="1:833" ht="18.75" x14ac:dyDescent="0.3">
      <c r="A67" s="229" t="s">
        <v>144</v>
      </c>
      <c r="B67" s="234" t="s">
        <v>354</v>
      </c>
      <c r="C67" s="234" t="s">
        <v>349</v>
      </c>
      <c r="D67" s="270"/>
      <c r="E67" s="196">
        <v>0</v>
      </c>
      <c r="F67" s="196">
        <v>0</v>
      </c>
      <c r="G67" s="253"/>
      <c r="H67" s="453"/>
    </row>
    <row r="68" spans="1:833" ht="18.75" x14ac:dyDescent="0.3">
      <c r="A68" s="189" t="s">
        <v>187</v>
      </c>
      <c r="B68" s="234"/>
      <c r="C68" s="234"/>
      <c r="D68" s="270"/>
      <c r="E68" s="197">
        <f>SUM(E66:E67)</f>
        <v>0</v>
      </c>
      <c r="F68" s="197">
        <f>SUM(F66:F67)</f>
        <v>0</v>
      </c>
      <c r="G68" s="254">
        <f>F68-E68</f>
        <v>0</v>
      </c>
      <c r="H68" s="453"/>
    </row>
    <row r="69" spans="1:833" ht="18.75" x14ac:dyDescent="0.3">
      <c r="A69" s="183" t="s">
        <v>245</v>
      </c>
      <c r="B69" s="234"/>
      <c r="C69" s="234"/>
      <c r="D69" s="270"/>
      <c r="E69" s="197"/>
      <c r="F69" s="197"/>
      <c r="G69" s="253"/>
      <c r="H69" s="453"/>
    </row>
    <row r="70" spans="1:833" ht="18.75" x14ac:dyDescent="0.3">
      <c r="A70" s="229" t="s">
        <v>144</v>
      </c>
      <c r="B70" s="234" t="s">
        <v>354</v>
      </c>
      <c r="C70" s="234" t="s">
        <v>349</v>
      </c>
      <c r="D70" s="270"/>
      <c r="E70" s="197">
        <v>0</v>
      </c>
      <c r="F70" s="197">
        <v>0</v>
      </c>
      <c r="G70" s="253"/>
      <c r="H70" s="453"/>
    </row>
    <row r="71" spans="1:833" s="156" customFormat="1" ht="18.75" x14ac:dyDescent="0.3">
      <c r="A71" s="229" t="s">
        <v>144</v>
      </c>
      <c r="B71" s="234" t="s">
        <v>354</v>
      </c>
      <c r="C71" s="234" t="s">
        <v>349</v>
      </c>
      <c r="D71" s="270"/>
      <c r="E71" s="196">
        <v>0</v>
      </c>
      <c r="F71" s="196">
        <v>0</v>
      </c>
      <c r="G71" s="253"/>
      <c r="H71" s="453"/>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row>
    <row r="72" spans="1:833" ht="18.75" x14ac:dyDescent="0.3">
      <c r="A72" s="184" t="s">
        <v>246</v>
      </c>
      <c r="B72" s="234"/>
      <c r="C72" s="234"/>
      <c r="D72" s="270"/>
      <c r="E72" s="197">
        <f>SUM(E70:E71)</f>
        <v>0</v>
      </c>
      <c r="F72" s="197">
        <f>SUM(F70:F71)</f>
        <v>0</v>
      </c>
      <c r="G72" s="254">
        <f>F72-E72</f>
        <v>0</v>
      </c>
      <c r="H72" s="453"/>
    </row>
    <row r="73" spans="1:833" ht="18.75" x14ac:dyDescent="0.3">
      <c r="A73" s="183" t="s">
        <v>247</v>
      </c>
      <c r="B73" s="234"/>
      <c r="C73" s="234"/>
      <c r="D73" s="270"/>
      <c r="E73" s="197"/>
      <c r="F73" s="197"/>
      <c r="G73" s="253"/>
      <c r="H73" s="453"/>
    </row>
    <row r="74" spans="1:833" ht="18.75" x14ac:dyDescent="0.3">
      <c r="A74" s="229" t="s">
        <v>144</v>
      </c>
      <c r="B74" s="234" t="s">
        <v>354</v>
      </c>
      <c r="C74" s="234" t="s">
        <v>349</v>
      </c>
      <c r="D74" s="270"/>
      <c r="E74" s="196">
        <v>0</v>
      </c>
      <c r="F74" s="196">
        <v>0</v>
      </c>
      <c r="G74" s="253"/>
      <c r="H74" s="453"/>
    </row>
    <row r="75" spans="1:833" ht="18.75" x14ac:dyDescent="0.3">
      <c r="A75" s="229" t="s">
        <v>144</v>
      </c>
      <c r="B75" s="234" t="s">
        <v>354</v>
      </c>
      <c r="C75" s="234" t="s">
        <v>349</v>
      </c>
      <c r="D75" s="270"/>
      <c r="E75" s="196">
        <v>0</v>
      </c>
      <c r="F75" s="196">
        <v>0</v>
      </c>
      <c r="G75" s="253"/>
      <c r="H75" s="453"/>
    </row>
    <row r="76" spans="1:833" ht="18.75" x14ac:dyDescent="0.3">
      <c r="A76" s="184" t="s">
        <v>248</v>
      </c>
      <c r="B76" s="234"/>
      <c r="C76" s="234"/>
      <c r="D76" s="270"/>
      <c r="E76" s="197">
        <f>SUM(E74:E75)</f>
        <v>0</v>
      </c>
      <c r="F76" s="197">
        <f>SUM(F74:F75)</f>
        <v>0</v>
      </c>
      <c r="G76" s="254">
        <f>F76-E76</f>
        <v>0</v>
      </c>
      <c r="H76" s="453"/>
    </row>
    <row r="77" spans="1:833" ht="18.75" x14ac:dyDescent="0.3">
      <c r="A77" s="183" t="s">
        <v>249</v>
      </c>
      <c r="B77" s="234"/>
      <c r="C77" s="234"/>
      <c r="D77" s="270"/>
      <c r="E77" s="197"/>
      <c r="F77" s="197"/>
      <c r="G77" s="253"/>
      <c r="H77" s="453"/>
    </row>
    <row r="78" spans="1:833" ht="18.75" x14ac:dyDescent="0.3">
      <c r="A78" s="229" t="s">
        <v>144</v>
      </c>
      <c r="B78" s="234" t="s">
        <v>354</v>
      </c>
      <c r="C78" s="234" t="s">
        <v>349</v>
      </c>
      <c r="D78" s="270"/>
      <c r="E78" s="196">
        <v>0</v>
      </c>
      <c r="F78" s="196">
        <v>0</v>
      </c>
      <c r="G78" s="253"/>
      <c r="H78" s="453"/>
    </row>
    <row r="79" spans="1:833" s="156" customFormat="1" ht="18.75" x14ac:dyDescent="0.3">
      <c r="A79" s="229" t="s">
        <v>144</v>
      </c>
      <c r="B79" s="234" t="s">
        <v>354</v>
      </c>
      <c r="C79" s="234" t="s">
        <v>349</v>
      </c>
      <c r="D79" s="270"/>
      <c r="E79" s="196">
        <v>0</v>
      </c>
      <c r="F79" s="196">
        <v>0</v>
      </c>
      <c r="G79" s="253"/>
      <c r="H79" s="453"/>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row>
    <row r="80" spans="1:833" ht="18.75" x14ac:dyDescent="0.3">
      <c r="A80" s="184" t="s">
        <v>250</v>
      </c>
      <c r="B80" s="234"/>
      <c r="C80" s="234"/>
      <c r="D80" s="270"/>
      <c r="E80" s="197">
        <f>SUM(E78:E79)</f>
        <v>0</v>
      </c>
      <c r="F80" s="197">
        <f>SUM(F78:F79)</f>
        <v>0</v>
      </c>
      <c r="G80" s="254">
        <f>F80-E80</f>
        <v>0</v>
      </c>
      <c r="H80" s="453"/>
    </row>
    <row r="81" spans="1:833" ht="24.75" customHeight="1" x14ac:dyDescent="0.3">
      <c r="A81" s="430" t="s">
        <v>188</v>
      </c>
      <c r="B81" s="232"/>
      <c r="C81" s="232"/>
      <c r="D81" s="271"/>
      <c r="E81" s="199"/>
      <c r="F81" s="199"/>
      <c r="G81" s="255"/>
      <c r="H81" s="381"/>
    </row>
    <row r="82" spans="1:833" ht="18.75" x14ac:dyDescent="0.3">
      <c r="A82" s="185" t="s">
        <v>251</v>
      </c>
      <c r="B82" s="232"/>
      <c r="C82" s="232"/>
      <c r="D82" s="271"/>
      <c r="E82" s="199"/>
      <c r="F82" s="199"/>
      <c r="G82" s="255"/>
      <c r="H82" s="381"/>
    </row>
    <row r="83" spans="1:833" ht="18.75" x14ac:dyDescent="0.3">
      <c r="A83" s="230" t="s">
        <v>144</v>
      </c>
      <c r="B83" s="232" t="s">
        <v>354</v>
      </c>
      <c r="C83" s="232" t="s">
        <v>349</v>
      </c>
      <c r="D83" s="271"/>
      <c r="E83" s="198">
        <v>0</v>
      </c>
      <c r="F83" s="198">
        <v>0</v>
      </c>
      <c r="G83" s="255"/>
      <c r="H83" s="381"/>
    </row>
    <row r="84" spans="1:833" ht="18.75" x14ac:dyDescent="0.3">
      <c r="A84" s="230" t="s">
        <v>144</v>
      </c>
      <c r="B84" s="232" t="s">
        <v>354</v>
      </c>
      <c r="C84" s="232" t="s">
        <v>349</v>
      </c>
      <c r="D84" s="271"/>
      <c r="E84" s="198">
        <v>0</v>
      </c>
      <c r="F84" s="198">
        <v>0</v>
      </c>
      <c r="G84" s="255"/>
      <c r="H84" s="381"/>
    </row>
    <row r="85" spans="1:833" ht="18.75" x14ac:dyDescent="0.3">
      <c r="A85" s="191" t="s">
        <v>189</v>
      </c>
      <c r="B85" s="232"/>
      <c r="C85" s="232"/>
      <c r="D85" s="271"/>
      <c r="E85" s="199">
        <f>SUM(E83:E84)</f>
        <v>0</v>
      </c>
      <c r="F85" s="199">
        <f>SUM(F83:F84)</f>
        <v>0</v>
      </c>
      <c r="G85" s="256">
        <f>F85-E85</f>
        <v>0</v>
      </c>
      <c r="H85" s="381"/>
    </row>
    <row r="86" spans="1:833" s="129" customFormat="1" ht="18.75" x14ac:dyDescent="0.3">
      <c r="A86" s="185" t="s">
        <v>252</v>
      </c>
      <c r="B86" s="232"/>
      <c r="C86" s="232"/>
      <c r="D86" s="271"/>
      <c r="E86" s="199"/>
      <c r="F86" s="199"/>
      <c r="G86" s="255"/>
      <c r="H86" s="381"/>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row>
    <row r="87" spans="1:833" s="129" customFormat="1" ht="18.75" x14ac:dyDescent="0.3">
      <c r="A87" s="230" t="s">
        <v>144</v>
      </c>
      <c r="B87" s="232" t="s">
        <v>354</v>
      </c>
      <c r="C87" s="232" t="s">
        <v>349</v>
      </c>
      <c r="D87" s="271"/>
      <c r="E87" s="198">
        <v>0</v>
      </c>
      <c r="F87" s="198">
        <v>0</v>
      </c>
      <c r="G87" s="255"/>
      <c r="H87" s="381"/>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row>
    <row r="88" spans="1:833" s="156" customFormat="1" ht="18.75" x14ac:dyDescent="0.3">
      <c r="A88" s="230" t="s">
        <v>144</v>
      </c>
      <c r="B88" s="232" t="s">
        <v>354</v>
      </c>
      <c r="C88" s="232" t="s">
        <v>349</v>
      </c>
      <c r="D88" s="271"/>
      <c r="E88" s="198">
        <v>0</v>
      </c>
      <c r="F88" s="198">
        <v>0</v>
      </c>
      <c r="G88" s="255"/>
      <c r="H88" s="381"/>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row>
    <row r="89" spans="1:833" ht="18.75" x14ac:dyDescent="0.3">
      <c r="A89" s="191" t="s">
        <v>190</v>
      </c>
      <c r="B89" s="232"/>
      <c r="C89" s="232"/>
      <c r="D89" s="271"/>
      <c r="E89" s="199">
        <f>SUM(E87:E88)</f>
        <v>0</v>
      </c>
      <c r="F89" s="199">
        <f>SUM(F87:F88)</f>
        <v>0</v>
      </c>
      <c r="G89" s="255"/>
      <c r="H89" s="381"/>
    </row>
    <row r="90" spans="1:833" ht="18.75" x14ac:dyDescent="0.3">
      <c r="A90" s="185" t="s">
        <v>253</v>
      </c>
      <c r="B90" s="232"/>
      <c r="C90" s="232"/>
      <c r="D90" s="271"/>
      <c r="E90" s="199"/>
      <c r="F90" s="199"/>
      <c r="G90" s="255"/>
      <c r="H90" s="381"/>
    </row>
    <row r="91" spans="1:833" ht="18.75" x14ac:dyDescent="0.3">
      <c r="A91" s="230" t="s">
        <v>144</v>
      </c>
      <c r="B91" s="232" t="s">
        <v>354</v>
      </c>
      <c r="C91" s="232" t="s">
        <v>349</v>
      </c>
      <c r="D91" s="271"/>
      <c r="E91" s="198">
        <v>0</v>
      </c>
      <c r="F91" s="198">
        <v>0</v>
      </c>
      <c r="G91" s="255"/>
      <c r="H91" s="381"/>
    </row>
    <row r="92" spans="1:833" ht="18.75" x14ac:dyDescent="0.3">
      <c r="A92" s="230" t="s">
        <v>144</v>
      </c>
      <c r="B92" s="232" t="s">
        <v>354</v>
      </c>
      <c r="C92" s="232" t="s">
        <v>349</v>
      </c>
      <c r="D92" s="271"/>
      <c r="E92" s="198">
        <v>0</v>
      </c>
      <c r="F92" s="198">
        <v>0</v>
      </c>
      <c r="G92" s="255"/>
      <c r="H92" s="381"/>
    </row>
    <row r="93" spans="1:833" ht="18.75" x14ac:dyDescent="0.3">
      <c r="A93" s="186" t="s">
        <v>254</v>
      </c>
      <c r="B93" s="232"/>
      <c r="C93" s="232"/>
      <c r="D93" s="271"/>
      <c r="E93" s="199">
        <f>SUM(E91:E92)</f>
        <v>0</v>
      </c>
      <c r="F93" s="199">
        <f>SUM(F91:F92)</f>
        <v>0</v>
      </c>
      <c r="G93" s="255"/>
      <c r="H93" s="381"/>
    </row>
    <row r="94" spans="1:833" s="252" customFormat="1" ht="18.75" x14ac:dyDescent="0.3">
      <c r="A94" s="411" t="s">
        <v>153</v>
      </c>
      <c r="B94" s="251"/>
      <c r="C94" s="251"/>
      <c r="D94" s="451">
        <f>'Progress report 2020'!F94</f>
        <v>0</v>
      </c>
      <c r="E94" s="415">
        <f>E59+E64+E68+E72+E76+E80+E85+E89+E93</f>
        <v>0</v>
      </c>
      <c r="F94" s="415">
        <f>F59+F64+F68+F72+F76+F80+F85+F89+F93</f>
        <v>0</v>
      </c>
      <c r="G94" s="416">
        <f>D94+F94-E94</f>
        <v>0</v>
      </c>
      <c r="H94" s="411"/>
    </row>
    <row r="95" spans="1:833" ht="21" x14ac:dyDescent="0.35">
      <c r="A95" s="431" t="s">
        <v>147</v>
      </c>
      <c r="B95" s="235"/>
      <c r="C95" s="235"/>
      <c r="D95" s="272"/>
      <c r="E95" s="224"/>
      <c r="F95" s="224"/>
      <c r="G95" s="263"/>
      <c r="H95" s="2"/>
    </row>
    <row r="96" spans="1:833" ht="24.75" customHeight="1" x14ac:dyDescent="0.3">
      <c r="A96" s="409" t="s">
        <v>191</v>
      </c>
      <c r="B96" s="231"/>
      <c r="C96" s="231"/>
      <c r="D96" s="192"/>
      <c r="E96" s="225"/>
      <c r="F96" s="225"/>
      <c r="G96" s="426"/>
      <c r="H96" s="454"/>
    </row>
    <row r="97" spans="1:8" ht="18.75" customHeight="1" x14ac:dyDescent="0.3">
      <c r="A97" s="231" t="s">
        <v>148</v>
      </c>
      <c r="B97" s="231" t="s">
        <v>355</v>
      </c>
      <c r="C97" s="231"/>
      <c r="D97" s="192"/>
      <c r="E97" s="225">
        <v>0</v>
      </c>
      <c r="F97" s="225">
        <v>0</v>
      </c>
      <c r="G97" s="426"/>
      <c r="H97" s="454"/>
    </row>
    <row r="98" spans="1:8" ht="18.75" x14ac:dyDescent="0.3">
      <c r="A98" s="231" t="s">
        <v>148</v>
      </c>
      <c r="B98" s="231" t="s">
        <v>355</v>
      </c>
      <c r="C98" s="231"/>
      <c r="D98" s="192"/>
      <c r="E98" s="225">
        <v>0</v>
      </c>
      <c r="F98" s="225">
        <v>0</v>
      </c>
      <c r="G98" s="426"/>
      <c r="H98" s="454"/>
    </row>
    <row r="99" spans="1:8" ht="18.75" x14ac:dyDescent="0.3">
      <c r="A99" s="181" t="s">
        <v>192</v>
      </c>
      <c r="B99" s="231"/>
      <c r="C99" s="231"/>
      <c r="D99" s="192"/>
      <c r="E99" s="228">
        <f>SUM(E97:E98)</f>
        <v>0</v>
      </c>
      <c r="F99" s="228">
        <f>SUM(F97:F98)</f>
        <v>0</v>
      </c>
      <c r="G99" s="257">
        <f>F99-E99</f>
        <v>0</v>
      </c>
      <c r="H99" s="454"/>
    </row>
    <row r="100" spans="1:8" ht="18.75" x14ac:dyDescent="0.3">
      <c r="A100" s="437" t="s">
        <v>193</v>
      </c>
      <c r="B100" s="229"/>
      <c r="C100" s="229"/>
      <c r="D100" s="266"/>
      <c r="E100" s="227"/>
      <c r="F100" s="227"/>
      <c r="G100" s="254"/>
      <c r="H100" s="380"/>
    </row>
    <row r="101" spans="1:8" ht="18.75" x14ac:dyDescent="0.3">
      <c r="A101" s="183" t="s">
        <v>194</v>
      </c>
      <c r="B101" s="229"/>
      <c r="C101" s="229"/>
      <c r="D101" s="266"/>
      <c r="E101" s="196"/>
      <c r="F101" s="196"/>
      <c r="G101" s="254"/>
      <c r="H101" s="380"/>
    </row>
    <row r="102" spans="1:8" ht="18.75" x14ac:dyDescent="0.3">
      <c r="A102" s="229" t="s">
        <v>148</v>
      </c>
      <c r="B102" s="229" t="s">
        <v>355</v>
      </c>
      <c r="C102" s="229"/>
      <c r="D102" s="266"/>
      <c r="E102" s="196">
        <v>0</v>
      </c>
      <c r="F102" s="196">
        <v>0</v>
      </c>
      <c r="G102" s="254"/>
      <c r="H102" s="380"/>
    </row>
    <row r="103" spans="1:8" ht="18.75" x14ac:dyDescent="0.3">
      <c r="A103" s="229" t="s">
        <v>148</v>
      </c>
      <c r="B103" s="229" t="s">
        <v>355</v>
      </c>
      <c r="C103" s="229"/>
      <c r="D103" s="266"/>
      <c r="E103" s="196">
        <v>0</v>
      </c>
      <c r="F103" s="196">
        <v>0</v>
      </c>
      <c r="G103" s="254"/>
      <c r="H103" s="380"/>
    </row>
    <row r="104" spans="1:8" ht="18.75" x14ac:dyDescent="0.3">
      <c r="A104" s="184" t="s">
        <v>195</v>
      </c>
      <c r="B104" s="229"/>
      <c r="C104" s="229"/>
      <c r="D104" s="266"/>
      <c r="E104" s="197">
        <f>SUM(E102:E103)</f>
        <v>0</v>
      </c>
      <c r="F104" s="197">
        <f>SUM(F102:F103)</f>
        <v>0</v>
      </c>
      <c r="G104" s="254">
        <f t="shared" ref="G104:G133" si="0">F104-E104</f>
        <v>0</v>
      </c>
      <c r="H104" s="380"/>
    </row>
    <row r="105" spans="1:8" ht="18.75" x14ac:dyDescent="0.3">
      <c r="A105" s="183" t="s">
        <v>196</v>
      </c>
      <c r="B105" s="229"/>
      <c r="C105" s="229"/>
      <c r="D105" s="266"/>
      <c r="E105" s="196"/>
      <c r="F105" s="196"/>
      <c r="G105" s="254"/>
      <c r="H105" s="380"/>
    </row>
    <row r="106" spans="1:8" ht="18.75" x14ac:dyDescent="0.3">
      <c r="A106" s="229" t="s">
        <v>148</v>
      </c>
      <c r="B106" s="229" t="s">
        <v>355</v>
      </c>
      <c r="C106" s="229"/>
      <c r="D106" s="266"/>
      <c r="E106" s="196">
        <v>0</v>
      </c>
      <c r="F106" s="196">
        <v>0</v>
      </c>
      <c r="G106" s="254"/>
      <c r="H106" s="380"/>
    </row>
    <row r="107" spans="1:8" ht="18.75" x14ac:dyDescent="0.3">
      <c r="A107" s="229" t="s">
        <v>148</v>
      </c>
      <c r="B107" s="229" t="s">
        <v>355</v>
      </c>
      <c r="C107" s="229"/>
      <c r="D107" s="266"/>
      <c r="E107" s="196">
        <v>0</v>
      </c>
      <c r="F107" s="196">
        <v>0</v>
      </c>
      <c r="G107" s="254"/>
      <c r="H107" s="380"/>
    </row>
    <row r="108" spans="1:8" ht="18.75" x14ac:dyDescent="0.3">
      <c r="A108" s="184" t="s">
        <v>197</v>
      </c>
      <c r="B108" s="229"/>
      <c r="C108" s="229"/>
      <c r="D108" s="266"/>
      <c r="E108" s="197">
        <f>SUM(E106:E107)</f>
        <v>0</v>
      </c>
      <c r="F108" s="197">
        <f>SUM(F106:F107)</f>
        <v>0</v>
      </c>
      <c r="G108" s="254">
        <f t="shared" si="0"/>
        <v>0</v>
      </c>
      <c r="H108" s="380"/>
    </row>
    <row r="109" spans="1:8" ht="18.75" x14ac:dyDescent="0.3">
      <c r="A109" s="183" t="s">
        <v>198</v>
      </c>
      <c r="B109" s="229"/>
      <c r="C109" s="229"/>
      <c r="D109" s="266"/>
      <c r="E109" s="196"/>
      <c r="F109" s="196"/>
      <c r="G109" s="254"/>
      <c r="H109" s="380"/>
    </row>
    <row r="110" spans="1:8" ht="18.75" x14ac:dyDescent="0.3">
      <c r="A110" s="229" t="s">
        <v>148</v>
      </c>
      <c r="B110" s="229" t="s">
        <v>355</v>
      </c>
      <c r="C110" s="229"/>
      <c r="D110" s="266"/>
      <c r="E110" s="196">
        <v>0</v>
      </c>
      <c r="F110" s="196">
        <v>0</v>
      </c>
      <c r="G110" s="254"/>
      <c r="H110" s="380"/>
    </row>
    <row r="111" spans="1:8" ht="18.75" x14ac:dyDescent="0.3">
      <c r="A111" s="229" t="s">
        <v>148</v>
      </c>
      <c r="B111" s="229" t="s">
        <v>355</v>
      </c>
      <c r="C111" s="229"/>
      <c r="D111" s="266"/>
      <c r="E111" s="196">
        <v>0</v>
      </c>
      <c r="F111" s="196">
        <v>0</v>
      </c>
      <c r="G111" s="254"/>
      <c r="H111" s="380"/>
    </row>
    <row r="112" spans="1:8" ht="18.75" x14ac:dyDescent="0.3">
      <c r="A112" s="184" t="s">
        <v>199</v>
      </c>
      <c r="B112" s="229"/>
      <c r="C112" s="229"/>
      <c r="D112" s="266"/>
      <c r="E112" s="197">
        <f>SUM(E110:E111)</f>
        <v>0</v>
      </c>
      <c r="F112" s="197">
        <f>SUM(F110:F111)</f>
        <v>0</v>
      </c>
      <c r="G112" s="254">
        <f t="shared" si="0"/>
        <v>0</v>
      </c>
      <c r="H112" s="380"/>
    </row>
    <row r="113" spans="1:833" ht="18.75" x14ac:dyDescent="0.3">
      <c r="A113" s="183" t="s">
        <v>200</v>
      </c>
      <c r="B113" s="229"/>
      <c r="C113" s="229"/>
      <c r="D113" s="266"/>
      <c r="E113" s="196"/>
      <c r="F113" s="196"/>
      <c r="G113" s="254"/>
      <c r="H113" s="380"/>
    </row>
    <row r="114" spans="1:833" ht="18.75" x14ac:dyDescent="0.3">
      <c r="A114" s="229" t="s">
        <v>148</v>
      </c>
      <c r="B114" s="229" t="s">
        <v>355</v>
      </c>
      <c r="C114" s="229"/>
      <c r="D114" s="266"/>
      <c r="E114" s="196">
        <v>0</v>
      </c>
      <c r="F114" s="196">
        <v>0</v>
      </c>
      <c r="G114" s="254"/>
      <c r="H114" s="380"/>
    </row>
    <row r="115" spans="1:833" ht="18.75" x14ac:dyDescent="0.3">
      <c r="A115" s="229" t="s">
        <v>148</v>
      </c>
      <c r="B115" s="229" t="s">
        <v>355</v>
      </c>
      <c r="C115" s="229"/>
      <c r="D115" s="266"/>
      <c r="E115" s="196">
        <v>0</v>
      </c>
      <c r="F115" s="196">
        <v>0</v>
      </c>
      <c r="G115" s="254"/>
      <c r="H115" s="380"/>
    </row>
    <row r="116" spans="1:833" ht="18.75" x14ac:dyDescent="0.3">
      <c r="A116" s="184" t="s">
        <v>201</v>
      </c>
      <c r="B116" s="229"/>
      <c r="C116" s="229"/>
      <c r="D116" s="266"/>
      <c r="E116" s="197">
        <f>SUM(E114:E115)</f>
        <v>0</v>
      </c>
      <c r="F116" s="197">
        <f>SUM(F114:F115)</f>
        <v>0</v>
      </c>
      <c r="G116" s="254">
        <f t="shared" si="0"/>
        <v>0</v>
      </c>
      <c r="H116" s="380"/>
    </row>
    <row r="117" spans="1:833" ht="18.75" x14ac:dyDescent="0.3">
      <c r="A117" s="183" t="s">
        <v>202</v>
      </c>
      <c r="B117" s="229"/>
      <c r="C117" s="229"/>
      <c r="D117" s="266"/>
      <c r="E117" s="196"/>
      <c r="F117" s="196"/>
      <c r="G117" s="254"/>
      <c r="H117" s="380"/>
    </row>
    <row r="118" spans="1:833" ht="18.75" x14ac:dyDescent="0.3">
      <c r="A118" s="229" t="s">
        <v>148</v>
      </c>
      <c r="B118" s="229" t="s">
        <v>355</v>
      </c>
      <c r="C118" s="229"/>
      <c r="D118" s="266"/>
      <c r="E118" s="196">
        <v>0</v>
      </c>
      <c r="F118" s="196">
        <v>0</v>
      </c>
      <c r="G118" s="254"/>
      <c r="H118" s="380"/>
    </row>
    <row r="119" spans="1:833" ht="18.75" x14ac:dyDescent="0.3">
      <c r="A119" s="229" t="s">
        <v>148</v>
      </c>
      <c r="B119" s="229" t="s">
        <v>355</v>
      </c>
      <c r="C119" s="229"/>
      <c r="D119" s="266"/>
      <c r="E119" s="196">
        <v>0</v>
      </c>
      <c r="F119" s="196">
        <v>0</v>
      </c>
      <c r="G119" s="254"/>
      <c r="H119" s="380"/>
    </row>
    <row r="120" spans="1:833" ht="18.75" x14ac:dyDescent="0.3">
      <c r="A120" s="184" t="s">
        <v>203</v>
      </c>
      <c r="B120" s="229"/>
      <c r="C120" s="229"/>
      <c r="D120" s="266"/>
      <c r="E120" s="197">
        <f>SUM(E118:E119)</f>
        <v>0</v>
      </c>
      <c r="F120" s="197">
        <f>SUM(F118:F119)</f>
        <v>0</v>
      </c>
      <c r="G120" s="254">
        <f t="shared" si="0"/>
        <v>0</v>
      </c>
      <c r="H120" s="380"/>
    </row>
    <row r="121" spans="1:833" ht="24.75" customHeight="1" x14ac:dyDescent="0.3">
      <c r="A121" s="434" t="s">
        <v>204</v>
      </c>
      <c r="B121" s="230"/>
      <c r="C121" s="230"/>
      <c r="D121" s="193"/>
      <c r="E121" s="199"/>
      <c r="F121" s="199"/>
      <c r="G121" s="256"/>
      <c r="H121" s="455"/>
    </row>
    <row r="122" spans="1:833" ht="18.75" x14ac:dyDescent="0.3">
      <c r="A122" s="185" t="s">
        <v>205</v>
      </c>
      <c r="B122" s="230"/>
      <c r="C122" s="230"/>
      <c r="D122" s="193"/>
      <c r="E122" s="198"/>
      <c r="F122" s="198"/>
      <c r="G122" s="256"/>
      <c r="H122" s="455"/>
    </row>
    <row r="123" spans="1:833" ht="18.75" x14ac:dyDescent="0.3">
      <c r="A123" s="230" t="s">
        <v>148</v>
      </c>
      <c r="B123" s="230" t="s">
        <v>355</v>
      </c>
      <c r="C123" s="230"/>
      <c r="D123" s="193"/>
      <c r="E123" s="198">
        <v>0</v>
      </c>
      <c r="F123" s="198">
        <v>0</v>
      </c>
      <c r="G123" s="256"/>
      <c r="H123" s="455"/>
    </row>
    <row r="124" spans="1:833" s="17" customFormat="1" ht="18.75" x14ac:dyDescent="0.3">
      <c r="A124" s="230" t="s">
        <v>148</v>
      </c>
      <c r="B124" s="230" t="s">
        <v>355</v>
      </c>
      <c r="C124" s="230"/>
      <c r="D124" s="193"/>
      <c r="E124" s="198">
        <v>0</v>
      </c>
      <c r="F124" s="198">
        <v>0</v>
      </c>
      <c r="G124" s="256"/>
      <c r="H124" s="455"/>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row>
    <row r="125" spans="1:833" ht="18.75" x14ac:dyDescent="0.3">
      <c r="A125" s="186" t="s">
        <v>206</v>
      </c>
      <c r="B125" s="230"/>
      <c r="C125" s="230"/>
      <c r="D125" s="193"/>
      <c r="E125" s="199">
        <f>SUM(E123:E124)</f>
        <v>0</v>
      </c>
      <c r="F125" s="199">
        <f>SUM(F123:F124)</f>
        <v>0</v>
      </c>
      <c r="G125" s="256">
        <f t="shared" si="0"/>
        <v>0</v>
      </c>
      <c r="H125" s="455"/>
    </row>
    <row r="126" spans="1:833" s="158" customFormat="1" ht="18.75" x14ac:dyDescent="0.3">
      <c r="A126" s="185" t="s">
        <v>207</v>
      </c>
      <c r="B126" s="230"/>
      <c r="C126" s="230"/>
      <c r="D126" s="193"/>
      <c r="E126" s="198"/>
      <c r="F126" s="198"/>
      <c r="G126" s="256"/>
      <c r="H126" s="455"/>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row>
    <row r="127" spans="1:833" s="158" customFormat="1" ht="18.75" x14ac:dyDescent="0.3">
      <c r="A127" s="230" t="s">
        <v>148</v>
      </c>
      <c r="B127" s="230" t="s">
        <v>355</v>
      </c>
      <c r="C127" s="230"/>
      <c r="D127" s="193"/>
      <c r="E127" s="198">
        <v>0</v>
      </c>
      <c r="F127" s="198">
        <v>0</v>
      </c>
      <c r="G127" s="256"/>
      <c r="H127" s="455"/>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row>
    <row r="128" spans="1:833" s="5" customFormat="1" ht="18.75" x14ac:dyDescent="0.3">
      <c r="A128" s="230" t="s">
        <v>148</v>
      </c>
      <c r="B128" s="230" t="s">
        <v>355</v>
      </c>
      <c r="C128" s="230"/>
      <c r="D128" s="193"/>
      <c r="E128" s="198">
        <v>0</v>
      </c>
      <c r="F128" s="198">
        <v>0</v>
      </c>
      <c r="G128" s="256"/>
      <c r="H128" s="455"/>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row>
    <row r="129" spans="1:833" s="148" customFormat="1" ht="18.75" x14ac:dyDescent="0.3">
      <c r="A129" s="186" t="s">
        <v>208</v>
      </c>
      <c r="B129" s="230"/>
      <c r="C129" s="230"/>
      <c r="D129" s="193"/>
      <c r="E129" s="199">
        <f>SUM(E127:E128)</f>
        <v>0</v>
      </c>
      <c r="F129" s="199">
        <f>SUM(F127:F128)</f>
        <v>0</v>
      </c>
      <c r="G129" s="256">
        <f t="shared" si="0"/>
        <v>0</v>
      </c>
      <c r="H129" s="455"/>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row>
    <row r="130" spans="1:833" s="148" customFormat="1" ht="18.75" x14ac:dyDescent="0.3">
      <c r="A130" s="185" t="s">
        <v>209</v>
      </c>
      <c r="B130" s="230"/>
      <c r="C130" s="230"/>
      <c r="D130" s="193"/>
      <c r="E130" s="198"/>
      <c r="F130" s="198"/>
      <c r="G130" s="256"/>
      <c r="H130" s="455"/>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row>
    <row r="131" spans="1:833" s="148" customFormat="1" ht="18.75" x14ac:dyDescent="0.3">
      <c r="A131" s="230" t="s">
        <v>148</v>
      </c>
      <c r="B131" s="230" t="s">
        <v>355</v>
      </c>
      <c r="C131" s="230"/>
      <c r="D131" s="193"/>
      <c r="E131" s="198">
        <v>0</v>
      </c>
      <c r="F131" s="198">
        <v>0</v>
      </c>
      <c r="G131" s="256"/>
      <c r="H131" s="455"/>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row>
    <row r="132" spans="1:833" s="159" customFormat="1" ht="18.75" x14ac:dyDescent="0.3">
      <c r="A132" s="230" t="s">
        <v>148</v>
      </c>
      <c r="B132" s="230" t="s">
        <v>355</v>
      </c>
      <c r="C132" s="230"/>
      <c r="D132" s="193"/>
      <c r="E132" s="198">
        <v>0</v>
      </c>
      <c r="F132" s="198">
        <v>0</v>
      </c>
      <c r="G132" s="256"/>
      <c r="H132" s="455"/>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row>
    <row r="133" spans="1:833" s="158" customFormat="1" ht="18.75" x14ac:dyDescent="0.3">
      <c r="A133" s="186" t="s">
        <v>210</v>
      </c>
      <c r="B133" s="230"/>
      <c r="C133" s="230"/>
      <c r="D133" s="193"/>
      <c r="E133" s="199">
        <f>SUM(E131:E132)</f>
        <v>0</v>
      </c>
      <c r="F133" s="199">
        <f>SUM(F131:F132)</f>
        <v>0</v>
      </c>
      <c r="G133" s="256">
        <f t="shared" si="0"/>
        <v>0</v>
      </c>
      <c r="H133" s="455"/>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row>
    <row r="134" spans="1:833" s="252" customFormat="1" ht="18.75" x14ac:dyDescent="0.3">
      <c r="A134" s="411" t="s">
        <v>154</v>
      </c>
      <c r="B134" s="251"/>
      <c r="C134" s="251"/>
      <c r="D134" s="451">
        <f>'Progress report 2020'!F134</f>
        <v>0</v>
      </c>
      <c r="E134" s="415">
        <f>E99+E104+E108+E112+E116+E120+E125+E129+E133</f>
        <v>0</v>
      </c>
      <c r="F134" s="415">
        <f>F99+F104+F108+F112+F116+F120+F125+F129+F133</f>
        <v>0</v>
      </c>
      <c r="G134" s="416">
        <f>D134+F134-E134</f>
        <v>0</v>
      </c>
      <c r="H134" s="411"/>
    </row>
    <row r="135" spans="1:833" s="2" customFormat="1" ht="21" x14ac:dyDescent="0.35">
      <c r="A135" s="433" t="s">
        <v>255</v>
      </c>
      <c r="B135" s="237"/>
      <c r="C135" s="237"/>
      <c r="D135" s="273"/>
      <c r="E135" s="202"/>
      <c r="F135" s="202"/>
      <c r="G135" s="260"/>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row>
    <row r="136" spans="1:833" s="1" customFormat="1" ht="24.75" customHeight="1" x14ac:dyDescent="0.3">
      <c r="A136" s="409" t="s">
        <v>211</v>
      </c>
      <c r="B136" s="231" t="s">
        <v>303</v>
      </c>
      <c r="C136" s="231"/>
      <c r="D136" s="192"/>
      <c r="E136" s="195">
        <f>E11*0%</f>
        <v>0</v>
      </c>
      <c r="F136" s="195">
        <f>F11*0%</f>
        <v>0</v>
      </c>
      <c r="G136" s="257">
        <f>F136-E136</f>
        <v>0</v>
      </c>
      <c r="H136" s="192"/>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row>
    <row r="137" spans="1:833" s="158" customFormat="1" ht="24.75" customHeight="1" x14ac:dyDescent="0.3">
      <c r="A137" s="434" t="s">
        <v>212</v>
      </c>
      <c r="B137" s="230"/>
      <c r="C137" s="230"/>
      <c r="D137" s="193"/>
      <c r="E137" s="198"/>
      <c r="F137" s="198"/>
      <c r="G137" s="256"/>
      <c r="H137" s="185"/>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row>
    <row r="138" spans="1:833" s="2" customFormat="1" ht="18.75" x14ac:dyDescent="0.3">
      <c r="A138" s="193" t="s">
        <v>213</v>
      </c>
      <c r="B138" s="230" t="s">
        <v>303</v>
      </c>
      <c r="C138" s="230"/>
      <c r="D138" s="193"/>
      <c r="E138" s="199">
        <f>E40*0%</f>
        <v>0</v>
      </c>
      <c r="F138" s="199">
        <f>F40*0%</f>
        <v>0</v>
      </c>
      <c r="G138" s="256">
        <f t="shared" ref="G138:G140" si="1">F138-E138</f>
        <v>0</v>
      </c>
      <c r="H138" s="185"/>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row>
    <row r="139" spans="1:833" s="2" customFormat="1" ht="18.75" x14ac:dyDescent="0.3">
      <c r="A139" s="193" t="s">
        <v>214</v>
      </c>
      <c r="B139" s="230" t="s">
        <v>303</v>
      </c>
      <c r="C139" s="230"/>
      <c r="D139" s="193"/>
      <c r="E139" s="199">
        <f>E46*0%</f>
        <v>0</v>
      </c>
      <c r="F139" s="199">
        <f>F46*0%</f>
        <v>0</v>
      </c>
      <c r="G139" s="256">
        <f t="shared" si="1"/>
        <v>0</v>
      </c>
      <c r="H139" s="185"/>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row>
    <row r="140" spans="1:833" s="2" customFormat="1" ht="18.75" x14ac:dyDescent="0.3">
      <c r="A140" s="193" t="s">
        <v>215</v>
      </c>
      <c r="B140" s="230" t="s">
        <v>303</v>
      </c>
      <c r="C140" s="230"/>
      <c r="D140" s="193"/>
      <c r="E140" s="199">
        <f>E52*0%</f>
        <v>0</v>
      </c>
      <c r="F140" s="199">
        <f>F52*0%</f>
        <v>0</v>
      </c>
      <c r="G140" s="256">
        <f t="shared" si="1"/>
        <v>0</v>
      </c>
      <c r="H140" s="185"/>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row>
    <row r="141" spans="1:833" s="252" customFormat="1" ht="18.75" x14ac:dyDescent="0.3">
      <c r="A141" s="411" t="s">
        <v>256</v>
      </c>
      <c r="B141" s="251"/>
      <c r="C141" s="251"/>
      <c r="D141" s="451">
        <f>'Progress report 2020'!F141</f>
        <v>0</v>
      </c>
      <c r="E141" s="415">
        <f>SUM(E136:E140)</f>
        <v>0</v>
      </c>
      <c r="F141" s="415">
        <f>SUM(F136:F140)</f>
        <v>0</v>
      </c>
      <c r="G141" s="416">
        <f>D141+F141-E141</f>
        <v>0</v>
      </c>
      <c r="H141" s="411"/>
    </row>
    <row r="142" spans="1:833" s="2" customFormat="1" ht="21" x14ac:dyDescent="0.35">
      <c r="A142" s="431" t="s">
        <v>257</v>
      </c>
      <c r="B142" s="237"/>
      <c r="C142" s="237"/>
      <c r="D142" s="273"/>
      <c r="E142" s="201"/>
      <c r="F142" s="201"/>
      <c r="G142" s="260"/>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row>
    <row r="143" spans="1:833" s="2" customFormat="1" ht="24.75" customHeight="1" x14ac:dyDescent="0.3">
      <c r="A143" s="409" t="s">
        <v>216</v>
      </c>
      <c r="B143" s="231"/>
      <c r="C143" s="231"/>
      <c r="D143" s="192"/>
      <c r="E143" s="194"/>
      <c r="F143" s="194"/>
      <c r="G143" s="426"/>
      <c r="H143" s="454"/>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row>
    <row r="144" spans="1:833" s="2" customFormat="1" ht="18.75" customHeight="1" x14ac:dyDescent="0.3">
      <c r="A144" s="231" t="s">
        <v>149</v>
      </c>
      <c r="B144" s="231"/>
      <c r="C144" s="231"/>
      <c r="D144" s="192"/>
      <c r="E144" s="194">
        <v>0</v>
      </c>
      <c r="F144" s="194">
        <v>0</v>
      </c>
      <c r="G144" s="426"/>
      <c r="H144" s="45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row>
    <row r="145" spans="1:833" s="4" customFormat="1" ht="18.75" x14ac:dyDescent="0.3">
      <c r="A145" s="231" t="s">
        <v>149</v>
      </c>
      <c r="B145" s="231"/>
      <c r="C145" s="231"/>
      <c r="D145" s="192"/>
      <c r="E145" s="194">
        <v>0</v>
      </c>
      <c r="F145" s="194">
        <v>0</v>
      </c>
      <c r="G145" s="426"/>
      <c r="H145" s="454"/>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row>
    <row r="146" spans="1:833" s="5" customFormat="1" ht="18.75" x14ac:dyDescent="0.3">
      <c r="A146" s="188" t="s">
        <v>217</v>
      </c>
      <c r="B146" s="231"/>
      <c r="C146" s="231"/>
      <c r="D146" s="192"/>
      <c r="E146" s="195">
        <f>SUM(E144:E145)</f>
        <v>0</v>
      </c>
      <c r="F146" s="195">
        <f>SUM(F144:F145)</f>
        <v>0</v>
      </c>
      <c r="G146" s="257">
        <f>F146-E146</f>
        <v>0</v>
      </c>
      <c r="H146" s="454"/>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row>
    <row r="147" spans="1:833" s="5" customFormat="1" ht="18.75" x14ac:dyDescent="0.3">
      <c r="A147" s="430" t="s">
        <v>218</v>
      </c>
      <c r="B147" s="232"/>
      <c r="C147" s="232"/>
      <c r="D147" s="271"/>
      <c r="E147" s="198"/>
      <c r="F147" s="198"/>
      <c r="G147" s="255"/>
      <c r="H147" s="381"/>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row>
    <row r="148" spans="1:833" s="5" customFormat="1" ht="18.75" x14ac:dyDescent="0.3">
      <c r="A148" s="190" t="s">
        <v>219</v>
      </c>
      <c r="B148" s="232"/>
      <c r="C148" s="232"/>
      <c r="D148" s="271"/>
      <c r="E148" s="198"/>
      <c r="F148" s="198"/>
      <c r="G148" s="255"/>
      <c r="H148" s="381"/>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row>
    <row r="149" spans="1:833" s="5" customFormat="1" ht="18.75" x14ac:dyDescent="0.3">
      <c r="A149" s="232" t="s">
        <v>149</v>
      </c>
      <c r="B149" s="232"/>
      <c r="C149" s="232"/>
      <c r="D149" s="271"/>
      <c r="E149" s="198">
        <v>0</v>
      </c>
      <c r="F149" s="198">
        <v>0</v>
      </c>
      <c r="G149" s="255"/>
      <c r="H149" s="381"/>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row>
    <row r="150" spans="1:833" s="1" customFormat="1" ht="18.75" x14ac:dyDescent="0.3">
      <c r="A150" s="232" t="s">
        <v>149</v>
      </c>
      <c r="B150" s="232"/>
      <c r="C150" s="232"/>
      <c r="D150" s="271"/>
      <c r="E150" s="198">
        <v>0</v>
      </c>
      <c r="F150" s="198">
        <v>0</v>
      </c>
      <c r="G150" s="255"/>
      <c r="H150" s="381"/>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row>
    <row r="151" spans="1:833" s="160" customFormat="1" ht="18.75" x14ac:dyDescent="0.3">
      <c r="A151" s="191" t="s">
        <v>220</v>
      </c>
      <c r="B151" s="232"/>
      <c r="C151" s="232"/>
      <c r="D151" s="271"/>
      <c r="E151" s="199">
        <f>SUM(E149:E150)</f>
        <v>0</v>
      </c>
      <c r="F151" s="199">
        <f>SUM(F149:F150)</f>
        <v>0</v>
      </c>
      <c r="G151" s="256">
        <f>F151-E151</f>
        <v>0</v>
      </c>
      <c r="H151" s="38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row>
    <row r="152" spans="1:833" s="3" customFormat="1" ht="18.75" x14ac:dyDescent="0.3">
      <c r="A152" s="190" t="s">
        <v>221</v>
      </c>
      <c r="B152" s="232"/>
      <c r="C152" s="232"/>
      <c r="D152" s="271"/>
      <c r="E152" s="198"/>
      <c r="F152" s="198"/>
      <c r="G152" s="256"/>
      <c r="H152" s="381"/>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row>
    <row r="153" spans="1:833" s="3" customFormat="1" ht="18.75" x14ac:dyDescent="0.3">
      <c r="A153" s="232" t="s">
        <v>149</v>
      </c>
      <c r="B153" s="232"/>
      <c r="C153" s="232"/>
      <c r="D153" s="271"/>
      <c r="E153" s="198">
        <v>0</v>
      </c>
      <c r="F153" s="198">
        <v>0</v>
      </c>
      <c r="G153" s="256"/>
      <c r="H153" s="381"/>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row>
    <row r="154" spans="1:833" s="3" customFormat="1" ht="18.75" x14ac:dyDescent="0.3">
      <c r="A154" s="232" t="s">
        <v>149</v>
      </c>
      <c r="B154" s="238"/>
      <c r="C154" s="232"/>
      <c r="D154" s="271"/>
      <c r="E154" s="198">
        <v>0</v>
      </c>
      <c r="F154" s="198">
        <v>0</v>
      </c>
      <c r="G154" s="256"/>
      <c r="H154" s="381"/>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row>
    <row r="155" spans="1:833" s="3" customFormat="1" ht="18.75" x14ac:dyDescent="0.3">
      <c r="A155" s="191" t="s">
        <v>222</v>
      </c>
      <c r="B155" s="238"/>
      <c r="C155" s="232"/>
      <c r="D155" s="271"/>
      <c r="E155" s="199">
        <f>SUM(E153:E154)</f>
        <v>0</v>
      </c>
      <c r="F155" s="199">
        <f>SUM(F153:F154)</f>
        <v>0</v>
      </c>
      <c r="G155" s="256">
        <f t="shared" ref="G155:G159" si="2">F155-E155</f>
        <v>0</v>
      </c>
      <c r="H155" s="381"/>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row>
    <row r="156" spans="1:833" s="156" customFormat="1" ht="18.75" x14ac:dyDescent="0.3">
      <c r="A156" s="190" t="s">
        <v>223</v>
      </c>
      <c r="B156" s="238"/>
      <c r="C156" s="232"/>
      <c r="D156" s="271"/>
      <c r="E156" s="198"/>
      <c r="F156" s="198"/>
      <c r="G156" s="256"/>
      <c r="H156" s="381"/>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row>
    <row r="157" spans="1:833" s="156" customFormat="1" ht="18.75" x14ac:dyDescent="0.3">
      <c r="A157" s="232" t="s">
        <v>149</v>
      </c>
      <c r="B157" s="238"/>
      <c r="C157" s="232"/>
      <c r="D157" s="271"/>
      <c r="E157" s="198">
        <v>0</v>
      </c>
      <c r="F157" s="198">
        <v>0</v>
      </c>
      <c r="G157" s="256"/>
      <c r="H157" s="381"/>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row>
    <row r="158" spans="1:833" s="3" customFormat="1" ht="18.75" x14ac:dyDescent="0.3">
      <c r="A158" s="232" t="s">
        <v>149</v>
      </c>
      <c r="B158" s="238"/>
      <c r="C158" s="232"/>
      <c r="D158" s="271"/>
      <c r="E158" s="198">
        <v>0</v>
      </c>
      <c r="F158" s="198">
        <v>0</v>
      </c>
      <c r="G158" s="256"/>
      <c r="H158" s="381"/>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row>
    <row r="159" spans="1:833" s="3" customFormat="1" ht="18.75" x14ac:dyDescent="0.3">
      <c r="A159" s="191" t="s">
        <v>224</v>
      </c>
      <c r="B159" s="232"/>
      <c r="C159" s="232"/>
      <c r="D159" s="271"/>
      <c r="E159" s="199">
        <f>SUM(E157:E158)</f>
        <v>0</v>
      </c>
      <c r="F159" s="199">
        <f>SUM(F157:F158)</f>
        <v>0</v>
      </c>
      <c r="G159" s="256">
        <f t="shared" si="2"/>
        <v>0</v>
      </c>
      <c r="H159" s="381"/>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row>
    <row r="160" spans="1:833" s="252" customFormat="1" ht="18.75" x14ac:dyDescent="0.3">
      <c r="A160" s="411" t="s">
        <v>258</v>
      </c>
      <c r="B160" s="251"/>
      <c r="C160" s="251"/>
      <c r="D160" s="451">
        <f>'Progress report 2020'!F160</f>
        <v>0</v>
      </c>
      <c r="E160" s="415">
        <f>E159+E155+E151+E146</f>
        <v>0</v>
      </c>
      <c r="F160" s="415">
        <f>F159+F155+F151+F146</f>
        <v>0</v>
      </c>
      <c r="G160" s="416">
        <f>D160+F160-E160</f>
        <v>0</v>
      </c>
      <c r="H160" s="411"/>
    </row>
    <row r="161" spans="1:833" s="1" customFormat="1" ht="21" x14ac:dyDescent="0.35">
      <c r="A161" s="435" t="s">
        <v>259</v>
      </c>
      <c r="B161" s="242"/>
      <c r="C161" s="242"/>
      <c r="D161" s="184"/>
      <c r="E161" s="196"/>
      <c r="F161" s="196"/>
      <c r="G161" s="438"/>
      <c r="H161" s="456"/>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row>
    <row r="162" spans="1:833" s="157" customFormat="1" ht="18.75" x14ac:dyDescent="0.3">
      <c r="A162" s="183" t="s">
        <v>260</v>
      </c>
      <c r="B162" s="242"/>
      <c r="C162" s="242"/>
      <c r="D162" s="184"/>
      <c r="E162" s="196"/>
      <c r="F162" s="196"/>
      <c r="G162" s="438"/>
      <c r="H162" s="456"/>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row>
    <row r="163" spans="1:833" s="157" customFormat="1" ht="18.75" x14ac:dyDescent="0.3">
      <c r="A163" s="229" t="s">
        <v>149</v>
      </c>
      <c r="B163" s="242"/>
      <c r="C163" s="242"/>
      <c r="D163" s="184"/>
      <c r="E163" s="196">
        <v>0</v>
      </c>
      <c r="F163" s="196">
        <v>0</v>
      </c>
      <c r="G163" s="438"/>
      <c r="H163" s="456"/>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row>
    <row r="164" spans="1:833" ht="18.75" x14ac:dyDescent="0.3">
      <c r="A164" s="229" t="s">
        <v>149</v>
      </c>
      <c r="B164" s="242"/>
      <c r="C164" s="242"/>
      <c r="D164" s="184"/>
      <c r="E164" s="196">
        <v>0</v>
      </c>
      <c r="F164" s="196">
        <v>0</v>
      </c>
      <c r="G164" s="438"/>
      <c r="H164" s="456"/>
    </row>
    <row r="165" spans="1:833" ht="18.75" x14ac:dyDescent="0.3">
      <c r="A165" s="184" t="s">
        <v>261</v>
      </c>
      <c r="B165" s="242"/>
      <c r="C165" s="242"/>
      <c r="D165" s="184"/>
      <c r="E165" s="197">
        <f>SUM(E163:E164)</f>
        <v>0</v>
      </c>
      <c r="F165" s="197">
        <f>SUM(F163:F164)</f>
        <v>0</v>
      </c>
      <c r="G165" s="254">
        <f>F165-E165</f>
        <v>0</v>
      </c>
      <c r="H165" s="456"/>
    </row>
    <row r="166" spans="1:833" s="1" customFormat="1" ht="18.75" x14ac:dyDescent="0.3">
      <c r="A166" s="183" t="s">
        <v>262</v>
      </c>
      <c r="B166" s="242"/>
      <c r="C166" s="242"/>
      <c r="D166" s="184"/>
      <c r="E166" s="196"/>
      <c r="F166" s="196"/>
      <c r="G166" s="254"/>
      <c r="H166" s="45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row>
    <row r="167" spans="1:833" s="1" customFormat="1" ht="18.75" x14ac:dyDescent="0.3">
      <c r="A167" s="229" t="s">
        <v>149</v>
      </c>
      <c r="B167" s="242"/>
      <c r="C167" s="242"/>
      <c r="D167" s="184"/>
      <c r="E167" s="196">
        <v>0</v>
      </c>
      <c r="F167" s="196">
        <v>0</v>
      </c>
      <c r="G167" s="254"/>
      <c r="H167" s="456"/>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row>
    <row r="168" spans="1:833" s="157" customFormat="1" ht="18.75" x14ac:dyDescent="0.3">
      <c r="A168" s="229" t="s">
        <v>149</v>
      </c>
      <c r="B168" s="242"/>
      <c r="C168" s="242"/>
      <c r="D168" s="184"/>
      <c r="E168" s="196">
        <v>0</v>
      </c>
      <c r="F168" s="196">
        <v>0</v>
      </c>
      <c r="G168" s="254"/>
      <c r="H168" s="456"/>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row>
    <row r="169" spans="1:833" ht="18.75" x14ac:dyDescent="0.3">
      <c r="A169" s="184" t="s">
        <v>263</v>
      </c>
      <c r="B169" s="242"/>
      <c r="C169" s="242"/>
      <c r="D169" s="184"/>
      <c r="E169" s="197">
        <f>SUM(E167:E168)</f>
        <v>0</v>
      </c>
      <c r="F169" s="197">
        <f>SUM(F167:F168)</f>
        <v>0</v>
      </c>
      <c r="G169" s="254">
        <f t="shared" ref="G169:G181" si="3">F169-E169</f>
        <v>0</v>
      </c>
      <c r="H169" s="456"/>
    </row>
    <row r="170" spans="1:833" ht="18.75" x14ac:dyDescent="0.3">
      <c r="A170" s="183" t="s">
        <v>264</v>
      </c>
      <c r="B170" s="242"/>
      <c r="C170" s="242"/>
      <c r="D170" s="184"/>
      <c r="E170" s="196"/>
      <c r="F170" s="196"/>
      <c r="G170" s="254"/>
      <c r="H170" s="456"/>
    </row>
    <row r="171" spans="1:833" ht="18.75" x14ac:dyDescent="0.3">
      <c r="A171" s="229" t="s">
        <v>149</v>
      </c>
      <c r="B171" s="242"/>
      <c r="C171" s="242"/>
      <c r="D171" s="184"/>
      <c r="E171" s="196">
        <v>0</v>
      </c>
      <c r="F171" s="196">
        <v>0</v>
      </c>
      <c r="G171" s="254"/>
      <c r="H171" s="456"/>
    </row>
    <row r="172" spans="1:833" s="4" customFormat="1" ht="18.75" x14ac:dyDescent="0.3">
      <c r="A172" s="229" t="s">
        <v>149</v>
      </c>
      <c r="B172" s="242"/>
      <c r="C172" s="242"/>
      <c r="D172" s="184"/>
      <c r="E172" s="196">
        <v>0</v>
      </c>
      <c r="F172" s="196">
        <v>0</v>
      </c>
      <c r="G172" s="254"/>
      <c r="H172" s="456"/>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row>
    <row r="173" spans="1:833" s="157" customFormat="1" ht="18.75" x14ac:dyDescent="0.3">
      <c r="A173" s="184" t="s">
        <v>265</v>
      </c>
      <c r="B173" s="242"/>
      <c r="C173" s="242"/>
      <c r="D173" s="184"/>
      <c r="E173" s="197">
        <f>SUM(E171:E172)</f>
        <v>0</v>
      </c>
      <c r="F173" s="197">
        <f>SUM(F171:F172)</f>
        <v>0</v>
      </c>
      <c r="G173" s="254">
        <f t="shared" si="3"/>
        <v>0</v>
      </c>
      <c r="H173" s="456"/>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row>
    <row r="174" spans="1:833" ht="18.75" x14ac:dyDescent="0.3">
      <c r="A174" s="183" t="s">
        <v>266</v>
      </c>
      <c r="B174" s="242"/>
      <c r="C174" s="242"/>
      <c r="D174" s="184"/>
      <c r="E174" s="196"/>
      <c r="F174" s="196"/>
      <c r="G174" s="254"/>
      <c r="H174" s="456"/>
    </row>
    <row r="175" spans="1:833" ht="18.75" x14ac:dyDescent="0.3">
      <c r="A175" s="229" t="s">
        <v>149</v>
      </c>
      <c r="B175" s="242"/>
      <c r="C175" s="242"/>
      <c r="D175" s="184"/>
      <c r="E175" s="196">
        <v>0</v>
      </c>
      <c r="F175" s="196">
        <v>0</v>
      </c>
      <c r="G175" s="254"/>
      <c r="H175" s="456"/>
    </row>
    <row r="176" spans="1:833" ht="18.75" x14ac:dyDescent="0.3">
      <c r="A176" s="229" t="s">
        <v>149</v>
      </c>
      <c r="B176" s="242"/>
      <c r="C176" s="242"/>
      <c r="D176" s="184"/>
      <c r="E176" s="196">
        <v>0</v>
      </c>
      <c r="F176" s="196">
        <v>0</v>
      </c>
      <c r="G176" s="254"/>
      <c r="H176" s="456"/>
    </row>
    <row r="177" spans="1:833" s="1" customFormat="1" ht="18.75" x14ac:dyDescent="0.3">
      <c r="A177" s="184" t="s">
        <v>267</v>
      </c>
      <c r="B177" s="242"/>
      <c r="C177" s="242"/>
      <c r="D177" s="184"/>
      <c r="E177" s="197">
        <f>SUM(E175:E176)</f>
        <v>0</v>
      </c>
      <c r="F177" s="197">
        <f>SUM(F175:F176)</f>
        <v>0</v>
      </c>
      <c r="G177" s="254">
        <f t="shared" si="3"/>
        <v>0</v>
      </c>
      <c r="H177" s="456"/>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row>
    <row r="178" spans="1:833" s="157" customFormat="1" ht="18.75" x14ac:dyDescent="0.3">
      <c r="A178" s="183" t="s">
        <v>268</v>
      </c>
      <c r="B178" s="242"/>
      <c r="C178" s="242"/>
      <c r="D178" s="184"/>
      <c r="E178" s="196"/>
      <c r="F178" s="196"/>
      <c r="G178" s="254"/>
      <c r="H178" s="456"/>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row>
    <row r="179" spans="1:833" s="157" customFormat="1" ht="18.75" x14ac:dyDescent="0.3">
      <c r="A179" s="229" t="s">
        <v>149</v>
      </c>
      <c r="B179" s="242"/>
      <c r="C179" s="242"/>
      <c r="D179" s="184"/>
      <c r="E179" s="196">
        <v>0</v>
      </c>
      <c r="F179" s="196">
        <v>0</v>
      </c>
      <c r="G179" s="254"/>
      <c r="H179" s="456"/>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row>
    <row r="180" spans="1:833" ht="18.75" x14ac:dyDescent="0.3">
      <c r="A180" s="229" t="s">
        <v>149</v>
      </c>
      <c r="B180" s="242"/>
      <c r="C180" s="242"/>
      <c r="D180" s="184"/>
      <c r="E180" s="196">
        <v>0</v>
      </c>
      <c r="F180" s="196">
        <v>0</v>
      </c>
      <c r="G180" s="254"/>
      <c r="H180" s="456"/>
    </row>
    <row r="181" spans="1:833" ht="18.75" x14ac:dyDescent="0.3">
      <c r="A181" s="184" t="s">
        <v>269</v>
      </c>
      <c r="B181" s="242"/>
      <c r="C181" s="242"/>
      <c r="D181" s="184"/>
      <c r="E181" s="197">
        <f>SUM(E179:E180)</f>
        <v>0</v>
      </c>
      <c r="F181" s="197">
        <f>SUM(F179:F180)</f>
        <v>0</v>
      </c>
      <c r="G181" s="254">
        <f t="shared" si="3"/>
        <v>0</v>
      </c>
      <c r="H181" s="456"/>
    </row>
    <row r="182" spans="1:833" s="265" customFormat="1" ht="18.75" x14ac:dyDescent="0.3">
      <c r="A182" s="411" t="s">
        <v>270</v>
      </c>
      <c r="B182" s="251"/>
      <c r="C182" s="251"/>
      <c r="D182" s="451">
        <f>'Progress report 2020'!F182</f>
        <v>0</v>
      </c>
      <c r="E182" s="415">
        <f>E165+E169+E173+E177+E181</f>
        <v>0</v>
      </c>
      <c r="F182" s="415">
        <f>F165+F169+F173+F177+F181</f>
        <v>0</v>
      </c>
      <c r="G182" s="416">
        <f>D182+F182-E182</f>
        <v>0</v>
      </c>
      <c r="H182" s="411"/>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c r="BC182" s="252"/>
      <c r="BD182" s="252"/>
      <c r="BE182" s="252"/>
      <c r="BF182" s="252"/>
      <c r="BG182" s="252"/>
      <c r="BH182" s="252"/>
      <c r="BI182" s="252"/>
      <c r="BJ182" s="252"/>
      <c r="BK182" s="252"/>
      <c r="BL182" s="252"/>
      <c r="BM182" s="252"/>
      <c r="BN182" s="252"/>
      <c r="BO182" s="252"/>
      <c r="BP182" s="252"/>
      <c r="BQ182" s="252"/>
      <c r="BR182" s="252"/>
      <c r="BS182" s="252"/>
      <c r="BT182" s="252"/>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52"/>
      <c r="CP182" s="252"/>
      <c r="CQ182" s="252"/>
      <c r="CR182" s="252"/>
      <c r="CS182" s="252"/>
      <c r="CT182" s="252"/>
      <c r="CU182" s="252"/>
      <c r="CV182" s="252"/>
      <c r="CW182" s="252"/>
      <c r="CX182" s="252"/>
      <c r="CY182" s="252"/>
      <c r="CZ182" s="252"/>
      <c r="DA182" s="252"/>
      <c r="DB182" s="252"/>
      <c r="DC182" s="252"/>
      <c r="DD182" s="252"/>
      <c r="DE182" s="252"/>
      <c r="DF182" s="252"/>
      <c r="DG182" s="252"/>
      <c r="DH182" s="252"/>
      <c r="DI182" s="252"/>
      <c r="DJ182" s="252"/>
      <c r="DK182" s="252"/>
      <c r="DL182" s="252"/>
      <c r="DM182" s="252"/>
      <c r="DN182" s="252"/>
      <c r="DO182" s="252"/>
      <c r="DP182" s="252"/>
      <c r="DQ182" s="252"/>
      <c r="DR182" s="252"/>
      <c r="DS182" s="252"/>
      <c r="DT182" s="252"/>
      <c r="DU182" s="252"/>
      <c r="DV182" s="252"/>
      <c r="DW182" s="252"/>
      <c r="DX182" s="252"/>
      <c r="DY182" s="252"/>
      <c r="DZ182" s="252"/>
      <c r="EA182" s="252"/>
      <c r="EB182" s="252"/>
      <c r="EC182" s="252"/>
      <c r="ED182" s="252"/>
      <c r="EE182" s="252"/>
      <c r="EF182" s="252"/>
      <c r="EG182" s="252"/>
      <c r="EH182" s="252"/>
      <c r="EI182" s="252"/>
      <c r="EJ182" s="252"/>
      <c r="EK182" s="252"/>
      <c r="EL182" s="252"/>
      <c r="EM182" s="252"/>
      <c r="EN182" s="252"/>
      <c r="EO182" s="252"/>
      <c r="EP182" s="252"/>
      <c r="EQ182" s="252"/>
      <c r="ER182" s="252"/>
      <c r="ES182" s="252"/>
      <c r="ET182" s="252"/>
      <c r="EU182" s="252"/>
      <c r="EV182" s="252"/>
      <c r="EW182" s="252"/>
      <c r="EX182" s="252"/>
      <c r="EY182" s="252"/>
      <c r="EZ182" s="252"/>
      <c r="FA182" s="252"/>
      <c r="FB182" s="252"/>
      <c r="FC182" s="252"/>
      <c r="FD182" s="252"/>
      <c r="FE182" s="252"/>
      <c r="FF182" s="252"/>
      <c r="FG182" s="252"/>
      <c r="FH182" s="252"/>
      <c r="FI182" s="252"/>
      <c r="FJ182" s="252"/>
      <c r="FK182" s="252"/>
      <c r="FL182" s="252"/>
      <c r="FM182" s="252"/>
      <c r="FN182" s="252"/>
      <c r="FO182" s="252"/>
      <c r="FP182" s="252"/>
      <c r="FQ182" s="252"/>
      <c r="FR182" s="252"/>
      <c r="FS182" s="252"/>
      <c r="FT182" s="252"/>
      <c r="FU182" s="252"/>
      <c r="FV182" s="252"/>
      <c r="FW182" s="252"/>
      <c r="FX182" s="252"/>
      <c r="FY182" s="252"/>
      <c r="FZ182" s="252"/>
      <c r="GA182" s="252"/>
      <c r="GB182" s="252"/>
      <c r="GC182" s="252"/>
      <c r="GD182" s="252"/>
      <c r="GE182" s="252"/>
      <c r="GF182" s="252"/>
      <c r="GG182" s="252"/>
      <c r="GH182" s="252"/>
      <c r="GI182" s="252"/>
      <c r="GJ182" s="252"/>
      <c r="GK182" s="252"/>
      <c r="GL182" s="252"/>
      <c r="GM182" s="252"/>
      <c r="GN182" s="252"/>
      <c r="GO182" s="252"/>
      <c r="GP182" s="252"/>
      <c r="GQ182" s="252"/>
      <c r="GR182" s="252"/>
      <c r="GS182" s="252"/>
      <c r="GT182" s="252"/>
      <c r="GU182" s="252"/>
      <c r="GV182" s="252"/>
      <c r="GW182" s="252"/>
      <c r="GX182" s="252"/>
      <c r="GY182" s="252"/>
      <c r="GZ182" s="252"/>
      <c r="HA182" s="252"/>
      <c r="HB182" s="252"/>
      <c r="HC182" s="252"/>
      <c r="HD182" s="252"/>
      <c r="HE182" s="252"/>
      <c r="HF182" s="252"/>
      <c r="HG182" s="252"/>
      <c r="HH182" s="252"/>
      <c r="HI182" s="252"/>
      <c r="HJ182" s="252"/>
      <c r="HK182" s="252"/>
      <c r="HL182" s="252"/>
      <c r="HM182" s="252"/>
      <c r="HN182" s="252"/>
      <c r="HO182" s="252"/>
      <c r="HP182" s="252"/>
      <c r="HQ182" s="252"/>
      <c r="HR182" s="252"/>
      <c r="HS182" s="252"/>
      <c r="HT182" s="252"/>
      <c r="HU182" s="252"/>
      <c r="HV182" s="252"/>
      <c r="HW182" s="252"/>
      <c r="HX182" s="252"/>
      <c r="HY182" s="252"/>
      <c r="HZ182" s="252"/>
      <c r="IA182" s="252"/>
      <c r="IB182" s="252"/>
      <c r="IC182" s="252"/>
      <c r="ID182" s="252"/>
      <c r="IE182" s="252"/>
      <c r="IF182" s="252"/>
      <c r="IG182" s="252"/>
      <c r="IH182" s="252"/>
      <c r="II182" s="252"/>
      <c r="IJ182" s="252"/>
      <c r="IK182" s="252"/>
      <c r="IL182" s="252"/>
      <c r="IM182" s="252"/>
      <c r="IN182" s="252"/>
      <c r="IO182" s="252"/>
      <c r="IP182" s="252"/>
      <c r="IQ182" s="252"/>
      <c r="IR182" s="252"/>
      <c r="IS182" s="252"/>
      <c r="IT182" s="252"/>
      <c r="IU182" s="252"/>
      <c r="IV182" s="252"/>
      <c r="IW182" s="252"/>
      <c r="IX182" s="252"/>
      <c r="IY182" s="252"/>
      <c r="IZ182" s="252"/>
      <c r="JA182" s="252"/>
      <c r="JB182" s="252"/>
      <c r="JC182" s="252"/>
      <c r="JD182" s="252"/>
      <c r="JE182" s="252"/>
      <c r="JF182" s="252"/>
      <c r="JG182" s="252"/>
      <c r="JH182" s="252"/>
      <c r="JI182" s="252"/>
      <c r="JJ182" s="252"/>
      <c r="JK182" s="252"/>
      <c r="JL182" s="252"/>
      <c r="JM182" s="252"/>
      <c r="JN182" s="252"/>
      <c r="JO182" s="252"/>
      <c r="JP182" s="252"/>
      <c r="JQ182" s="252"/>
      <c r="JR182" s="252"/>
      <c r="JS182" s="252"/>
      <c r="JT182" s="252"/>
      <c r="JU182" s="252"/>
      <c r="JV182" s="252"/>
      <c r="JW182" s="252"/>
      <c r="JX182" s="252"/>
      <c r="JY182" s="252"/>
      <c r="JZ182" s="252"/>
      <c r="KA182" s="252"/>
      <c r="KB182" s="252"/>
      <c r="KC182" s="252"/>
      <c r="KD182" s="252"/>
      <c r="KE182" s="252"/>
      <c r="KF182" s="252"/>
      <c r="KG182" s="252"/>
      <c r="KH182" s="252"/>
      <c r="KI182" s="252"/>
      <c r="KJ182" s="252"/>
      <c r="KK182" s="252"/>
      <c r="KL182" s="252"/>
      <c r="KM182" s="252"/>
      <c r="KN182" s="252"/>
      <c r="KO182" s="252"/>
      <c r="KP182" s="252"/>
      <c r="KQ182" s="252"/>
      <c r="KR182" s="252"/>
      <c r="KS182" s="252"/>
      <c r="KT182" s="252"/>
      <c r="KU182" s="252"/>
      <c r="KV182" s="252"/>
      <c r="KW182" s="252"/>
      <c r="KX182" s="252"/>
      <c r="KY182" s="252"/>
      <c r="KZ182" s="252"/>
      <c r="LA182" s="252"/>
      <c r="LB182" s="252"/>
      <c r="LC182" s="252"/>
      <c r="LD182" s="252"/>
      <c r="LE182" s="252"/>
      <c r="LF182" s="252"/>
      <c r="LG182" s="252"/>
      <c r="LH182" s="252"/>
      <c r="LI182" s="252"/>
      <c r="LJ182" s="252"/>
      <c r="LK182" s="252"/>
      <c r="LL182" s="252"/>
      <c r="LM182" s="252"/>
      <c r="LN182" s="252"/>
      <c r="LO182" s="252"/>
      <c r="LP182" s="252"/>
      <c r="LQ182" s="252"/>
      <c r="LR182" s="252"/>
      <c r="LS182" s="252"/>
      <c r="LT182" s="252"/>
      <c r="LU182" s="252"/>
      <c r="LV182" s="252"/>
      <c r="LW182" s="252"/>
      <c r="LX182" s="252"/>
      <c r="LY182" s="252"/>
      <c r="LZ182" s="252"/>
      <c r="MA182" s="252"/>
      <c r="MB182" s="252"/>
      <c r="MC182" s="252"/>
      <c r="MD182" s="252"/>
      <c r="ME182" s="252"/>
      <c r="MF182" s="252"/>
      <c r="MG182" s="252"/>
      <c r="MH182" s="252"/>
      <c r="MI182" s="252"/>
      <c r="MJ182" s="252"/>
      <c r="MK182" s="252"/>
      <c r="ML182" s="252"/>
      <c r="MM182" s="252"/>
      <c r="MN182" s="252"/>
      <c r="MO182" s="252"/>
      <c r="MP182" s="252"/>
      <c r="MQ182" s="252"/>
      <c r="MR182" s="252"/>
      <c r="MS182" s="252"/>
      <c r="MT182" s="252"/>
      <c r="MU182" s="252"/>
      <c r="MV182" s="252"/>
      <c r="MW182" s="252"/>
      <c r="MX182" s="252"/>
      <c r="MY182" s="252"/>
      <c r="MZ182" s="252"/>
      <c r="NA182" s="252"/>
      <c r="NB182" s="252"/>
      <c r="NC182" s="252"/>
      <c r="ND182" s="252"/>
      <c r="NE182" s="252"/>
      <c r="NF182" s="252"/>
      <c r="NG182" s="252"/>
      <c r="NH182" s="252"/>
      <c r="NI182" s="252"/>
      <c r="NJ182" s="252"/>
      <c r="NK182" s="252"/>
      <c r="NL182" s="252"/>
      <c r="NM182" s="252"/>
      <c r="NN182" s="252"/>
      <c r="NO182" s="252"/>
      <c r="NP182" s="252"/>
      <c r="NQ182" s="252"/>
      <c r="NR182" s="252"/>
      <c r="NS182" s="252"/>
      <c r="NT182" s="252"/>
      <c r="NU182" s="252"/>
      <c r="NV182" s="252"/>
      <c r="NW182" s="252"/>
      <c r="NX182" s="252"/>
      <c r="NY182" s="252"/>
      <c r="NZ182" s="252"/>
      <c r="OA182" s="252"/>
      <c r="OB182" s="252"/>
      <c r="OC182" s="252"/>
      <c r="OD182" s="252"/>
      <c r="OE182" s="252"/>
      <c r="OF182" s="252"/>
      <c r="OG182" s="252"/>
      <c r="OH182" s="252"/>
      <c r="OI182" s="252"/>
      <c r="OJ182" s="252"/>
      <c r="OK182" s="252"/>
      <c r="OL182" s="252"/>
      <c r="OM182" s="252"/>
      <c r="ON182" s="252"/>
      <c r="OO182" s="252"/>
      <c r="OP182" s="252"/>
      <c r="OQ182" s="252"/>
      <c r="OR182" s="252"/>
      <c r="OS182" s="252"/>
      <c r="OT182" s="252"/>
      <c r="OU182" s="252"/>
      <c r="OV182" s="252"/>
      <c r="OW182" s="252"/>
      <c r="OX182" s="252"/>
      <c r="OY182" s="252"/>
      <c r="OZ182" s="252"/>
      <c r="PA182" s="252"/>
      <c r="PB182" s="252"/>
      <c r="PC182" s="252"/>
      <c r="PD182" s="252"/>
      <c r="PE182" s="252"/>
      <c r="PF182" s="252"/>
      <c r="PG182" s="252"/>
      <c r="PH182" s="252"/>
      <c r="PI182" s="252"/>
      <c r="PJ182" s="252"/>
      <c r="PK182" s="252"/>
      <c r="PL182" s="252"/>
      <c r="PM182" s="252"/>
      <c r="PN182" s="252"/>
      <c r="PO182" s="252"/>
      <c r="PP182" s="252"/>
      <c r="PQ182" s="252"/>
      <c r="PR182" s="252"/>
      <c r="PS182" s="252"/>
      <c r="PT182" s="252"/>
      <c r="PU182" s="252"/>
      <c r="PV182" s="252"/>
      <c r="PW182" s="252"/>
      <c r="PX182" s="252"/>
      <c r="PY182" s="252"/>
      <c r="PZ182" s="252"/>
      <c r="QA182" s="252"/>
      <c r="QB182" s="252"/>
      <c r="QC182" s="252"/>
      <c r="QD182" s="252"/>
      <c r="QE182" s="252"/>
      <c r="QF182" s="252"/>
      <c r="QG182" s="252"/>
      <c r="QH182" s="252"/>
      <c r="QI182" s="252"/>
      <c r="QJ182" s="252"/>
      <c r="QK182" s="252"/>
      <c r="QL182" s="252"/>
      <c r="QM182" s="252"/>
      <c r="QN182" s="252"/>
      <c r="QO182" s="252"/>
      <c r="QP182" s="252"/>
      <c r="QQ182" s="252"/>
      <c r="QR182" s="252"/>
      <c r="QS182" s="252"/>
      <c r="QT182" s="252"/>
      <c r="QU182" s="252"/>
      <c r="QV182" s="252"/>
      <c r="QW182" s="252"/>
      <c r="QX182" s="252"/>
      <c r="QY182" s="252"/>
      <c r="QZ182" s="252"/>
      <c r="RA182" s="252"/>
      <c r="RB182" s="252"/>
      <c r="RC182" s="252"/>
      <c r="RD182" s="252"/>
      <c r="RE182" s="252"/>
      <c r="RF182" s="252"/>
      <c r="RG182" s="252"/>
      <c r="RH182" s="252"/>
      <c r="RI182" s="252"/>
      <c r="RJ182" s="252"/>
      <c r="RK182" s="252"/>
      <c r="RL182" s="252"/>
      <c r="RM182" s="252"/>
      <c r="RN182" s="252"/>
      <c r="RO182" s="252"/>
      <c r="RP182" s="252"/>
      <c r="RQ182" s="252"/>
      <c r="RR182" s="252"/>
      <c r="RS182" s="252"/>
      <c r="RT182" s="252"/>
      <c r="RU182" s="252"/>
      <c r="RV182" s="252"/>
      <c r="RW182" s="252"/>
      <c r="RX182" s="252"/>
      <c r="RY182" s="252"/>
      <c r="RZ182" s="252"/>
      <c r="SA182" s="252"/>
      <c r="SB182" s="252"/>
      <c r="SC182" s="252"/>
      <c r="SD182" s="252"/>
      <c r="SE182" s="252"/>
      <c r="SF182" s="252"/>
      <c r="SG182" s="252"/>
      <c r="SH182" s="252"/>
      <c r="SI182" s="252"/>
      <c r="SJ182" s="252"/>
      <c r="SK182" s="252"/>
      <c r="SL182" s="252"/>
      <c r="SM182" s="252"/>
      <c r="SN182" s="252"/>
      <c r="SO182" s="252"/>
      <c r="SP182" s="252"/>
      <c r="SQ182" s="252"/>
      <c r="SR182" s="252"/>
      <c r="SS182" s="252"/>
      <c r="ST182" s="252"/>
      <c r="SU182" s="252"/>
      <c r="SV182" s="252"/>
      <c r="SW182" s="252"/>
      <c r="SX182" s="252"/>
      <c r="SY182" s="252"/>
      <c r="SZ182" s="252"/>
      <c r="TA182" s="252"/>
      <c r="TB182" s="252"/>
      <c r="TC182" s="252"/>
      <c r="TD182" s="252"/>
      <c r="TE182" s="252"/>
      <c r="TF182" s="252"/>
      <c r="TG182" s="252"/>
      <c r="TH182" s="252"/>
      <c r="TI182" s="252"/>
      <c r="TJ182" s="252"/>
      <c r="TK182" s="252"/>
      <c r="TL182" s="252"/>
      <c r="TM182" s="252"/>
      <c r="TN182" s="252"/>
      <c r="TO182" s="252"/>
      <c r="TP182" s="252"/>
      <c r="TQ182" s="252"/>
      <c r="TR182" s="252"/>
      <c r="TS182" s="252"/>
      <c r="TT182" s="252"/>
      <c r="TU182" s="252"/>
      <c r="TV182" s="252"/>
      <c r="TW182" s="252"/>
      <c r="TX182" s="252"/>
      <c r="TY182" s="252"/>
      <c r="TZ182" s="252"/>
      <c r="UA182" s="252"/>
      <c r="UB182" s="252"/>
      <c r="UC182" s="252"/>
      <c r="UD182" s="252"/>
      <c r="UE182" s="252"/>
      <c r="UF182" s="252"/>
      <c r="UG182" s="252"/>
      <c r="UH182" s="252"/>
      <c r="UI182" s="252"/>
      <c r="UJ182" s="252"/>
      <c r="UK182" s="252"/>
      <c r="UL182" s="252"/>
      <c r="UM182" s="252"/>
      <c r="UN182" s="252"/>
      <c r="UO182" s="252"/>
      <c r="UP182" s="252"/>
      <c r="UQ182" s="252"/>
      <c r="UR182" s="252"/>
      <c r="US182" s="252"/>
      <c r="UT182" s="252"/>
      <c r="UU182" s="252"/>
      <c r="UV182" s="252"/>
      <c r="UW182" s="252"/>
      <c r="UX182" s="252"/>
      <c r="UY182" s="252"/>
      <c r="UZ182" s="252"/>
      <c r="VA182" s="252"/>
      <c r="VB182" s="252"/>
      <c r="VC182" s="252"/>
      <c r="VD182" s="252"/>
      <c r="VE182" s="252"/>
      <c r="VF182" s="252"/>
      <c r="VG182" s="252"/>
      <c r="VH182" s="252"/>
      <c r="VI182" s="252"/>
      <c r="VJ182" s="252"/>
      <c r="VK182" s="252"/>
      <c r="VL182" s="252"/>
      <c r="VM182" s="252"/>
      <c r="VN182" s="252"/>
      <c r="VO182" s="252"/>
      <c r="VP182" s="252"/>
      <c r="VQ182" s="252"/>
      <c r="VR182" s="252"/>
      <c r="VS182" s="252"/>
      <c r="VT182" s="252"/>
      <c r="VU182" s="252"/>
      <c r="VV182" s="252"/>
      <c r="VW182" s="252"/>
      <c r="VX182" s="252"/>
      <c r="VY182" s="252"/>
      <c r="VZ182" s="252"/>
      <c r="WA182" s="252"/>
      <c r="WB182" s="252"/>
      <c r="WC182" s="252"/>
      <c r="WD182" s="252"/>
      <c r="WE182" s="252"/>
      <c r="WF182" s="252"/>
      <c r="WG182" s="252"/>
      <c r="WH182" s="252"/>
      <c r="WI182" s="252"/>
      <c r="WJ182" s="252"/>
      <c r="WK182" s="252"/>
      <c r="WL182" s="252"/>
      <c r="WM182" s="252"/>
      <c r="WN182" s="252"/>
      <c r="WO182" s="252"/>
      <c r="WP182" s="252"/>
      <c r="WQ182" s="252"/>
      <c r="WR182" s="252"/>
      <c r="WS182" s="252"/>
      <c r="WT182" s="252"/>
      <c r="WU182" s="252"/>
      <c r="WV182" s="252"/>
      <c r="WW182" s="252"/>
      <c r="WX182" s="252"/>
      <c r="WY182" s="252"/>
      <c r="WZ182" s="252"/>
      <c r="XA182" s="252"/>
      <c r="XB182" s="252"/>
      <c r="XC182" s="252"/>
      <c r="XD182" s="252"/>
      <c r="XE182" s="252"/>
      <c r="XF182" s="252"/>
      <c r="XG182" s="252"/>
      <c r="XH182" s="252"/>
      <c r="XI182" s="252"/>
      <c r="XJ182" s="252"/>
      <c r="XK182" s="252"/>
      <c r="XL182" s="252"/>
      <c r="XM182" s="252"/>
      <c r="XN182" s="252"/>
      <c r="XO182" s="252"/>
      <c r="XP182" s="252"/>
      <c r="XQ182" s="252"/>
      <c r="XR182" s="252"/>
      <c r="XS182" s="252"/>
      <c r="XT182" s="252"/>
      <c r="XU182" s="252"/>
      <c r="XV182" s="252"/>
      <c r="XW182" s="252"/>
      <c r="XX182" s="252"/>
      <c r="XY182" s="252"/>
      <c r="XZ182" s="252"/>
      <c r="YA182" s="252"/>
      <c r="YB182" s="252"/>
      <c r="YC182" s="252"/>
      <c r="YD182" s="252"/>
      <c r="YE182" s="252"/>
      <c r="YF182" s="252"/>
      <c r="YG182" s="252"/>
      <c r="YH182" s="252"/>
      <c r="YI182" s="252"/>
      <c r="YJ182" s="252"/>
      <c r="YK182" s="252"/>
      <c r="YL182" s="252"/>
      <c r="YM182" s="252"/>
      <c r="YN182" s="252"/>
      <c r="YO182" s="252"/>
      <c r="YP182" s="252"/>
      <c r="YQ182" s="252"/>
      <c r="YR182" s="252"/>
      <c r="YS182" s="252"/>
      <c r="YT182" s="252"/>
      <c r="YU182" s="252"/>
      <c r="YV182" s="252"/>
      <c r="YW182" s="252"/>
      <c r="YX182" s="252"/>
      <c r="YY182" s="252"/>
      <c r="YZ182" s="252"/>
      <c r="ZA182" s="252"/>
      <c r="ZB182" s="252"/>
      <c r="ZC182" s="252"/>
      <c r="ZD182" s="252"/>
      <c r="ZE182" s="252"/>
      <c r="ZF182" s="252"/>
      <c r="ZG182" s="252"/>
      <c r="ZH182" s="252"/>
      <c r="ZI182" s="252"/>
      <c r="ZJ182" s="252"/>
      <c r="ZK182" s="252"/>
      <c r="ZL182" s="252"/>
      <c r="ZM182" s="252"/>
      <c r="ZN182" s="252"/>
      <c r="ZO182" s="252"/>
      <c r="ZP182" s="252"/>
      <c r="ZQ182" s="252"/>
      <c r="ZR182" s="252"/>
      <c r="ZS182" s="252"/>
      <c r="ZT182" s="252"/>
      <c r="ZU182" s="252"/>
      <c r="ZV182" s="252"/>
      <c r="ZW182" s="252"/>
      <c r="ZX182" s="252"/>
      <c r="ZY182" s="252"/>
      <c r="ZZ182" s="252"/>
      <c r="AAA182" s="252"/>
      <c r="AAB182" s="252"/>
      <c r="AAC182" s="252"/>
      <c r="AAD182" s="252"/>
      <c r="AAE182" s="252"/>
      <c r="AAF182" s="252"/>
      <c r="AAG182" s="252"/>
      <c r="AAH182" s="252"/>
      <c r="AAI182" s="252"/>
      <c r="AAJ182" s="252"/>
      <c r="AAK182" s="252"/>
      <c r="AAL182" s="252"/>
      <c r="AAM182" s="252"/>
      <c r="AAN182" s="252"/>
      <c r="AAO182" s="252"/>
      <c r="AAP182" s="252"/>
      <c r="AAQ182" s="252"/>
      <c r="AAR182" s="252"/>
      <c r="AAS182" s="252"/>
      <c r="AAT182" s="252"/>
      <c r="AAU182" s="252"/>
      <c r="AAV182" s="252"/>
      <c r="AAW182" s="252"/>
      <c r="AAX182" s="252"/>
      <c r="AAY182" s="252"/>
      <c r="AAZ182" s="252"/>
      <c r="ABA182" s="252"/>
      <c r="ABB182" s="252"/>
      <c r="ABC182" s="252"/>
      <c r="ABD182" s="252"/>
      <c r="ABE182" s="252"/>
      <c r="ABF182" s="252"/>
      <c r="ABG182" s="252"/>
      <c r="ABH182" s="252"/>
      <c r="ABI182" s="252"/>
      <c r="ABJ182" s="252"/>
      <c r="ABK182" s="252"/>
      <c r="ABL182" s="252"/>
      <c r="ABM182" s="252"/>
      <c r="ABN182" s="252"/>
      <c r="ABO182" s="252"/>
      <c r="ABP182" s="252"/>
      <c r="ABQ182" s="252"/>
      <c r="ABR182" s="252"/>
      <c r="ABS182" s="252"/>
      <c r="ABT182" s="252"/>
      <c r="ABU182" s="252"/>
      <c r="ABV182" s="252"/>
      <c r="ABW182" s="252"/>
      <c r="ABX182" s="252"/>
      <c r="ABY182" s="252"/>
      <c r="ABZ182" s="252"/>
      <c r="ACA182" s="252"/>
      <c r="ACB182" s="252"/>
      <c r="ACC182" s="252"/>
      <c r="ACD182" s="252"/>
      <c r="ACE182" s="252"/>
      <c r="ACF182" s="252"/>
      <c r="ACG182" s="252"/>
      <c r="ACH182" s="252"/>
      <c r="ACI182" s="252"/>
      <c r="ACJ182" s="252"/>
      <c r="ACK182" s="252"/>
      <c r="ACL182" s="252"/>
      <c r="ACM182" s="252"/>
      <c r="ACN182" s="252"/>
      <c r="ACO182" s="252"/>
      <c r="ACP182" s="252"/>
      <c r="ACQ182" s="252"/>
      <c r="ACR182" s="252"/>
      <c r="ACS182" s="252"/>
      <c r="ACT182" s="252"/>
      <c r="ACU182" s="252"/>
      <c r="ACV182" s="252"/>
      <c r="ACW182" s="252"/>
      <c r="ACX182" s="252"/>
      <c r="ACY182" s="252"/>
      <c r="ACZ182" s="252"/>
      <c r="ADA182" s="252"/>
      <c r="ADB182" s="252"/>
      <c r="ADC182" s="252"/>
      <c r="ADD182" s="252"/>
      <c r="ADE182" s="252"/>
      <c r="ADF182" s="252"/>
      <c r="ADG182" s="252"/>
      <c r="ADH182" s="252"/>
      <c r="ADI182" s="252"/>
      <c r="ADJ182" s="252"/>
      <c r="ADK182" s="252"/>
      <c r="ADL182" s="252"/>
      <c r="ADM182" s="252"/>
      <c r="ADN182" s="252"/>
      <c r="ADO182" s="252"/>
      <c r="ADP182" s="252"/>
      <c r="ADQ182" s="252"/>
      <c r="ADR182" s="252"/>
      <c r="ADS182" s="252"/>
      <c r="ADT182" s="252"/>
      <c r="ADU182" s="252"/>
      <c r="ADV182" s="252"/>
      <c r="ADW182" s="252"/>
      <c r="ADX182" s="252"/>
      <c r="ADY182" s="252"/>
      <c r="ADZ182" s="252"/>
      <c r="AEA182" s="252"/>
      <c r="AEB182" s="252"/>
      <c r="AEC182" s="252"/>
      <c r="AED182" s="252"/>
      <c r="AEE182" s="252"/>
      <c r="AEF182" s="252"/>
      <c r="AEG182" s="252"/>
      <c r="AEH182" s="252"/>
      <c r="AEI182" s="252"/>
      <c r="AEJ182" s="252"/>
      <c r="AEK182" s="252"/>
      <c r="AEL182" s="252"/>
      <c r="AEM182" s="252"/>
      <c r="AEN182" s="252"/>
      <c r="AEO182" s="252"/>
      <c r="AEP182" s="252"/>
      <c r="AEQ182" s="252"/>
      <c r="AER182" s="252"/>
      <c r="AES182" s="252"/>
      <c r="AET182" s="252"/>
      <c r="AEU182" s="252"/>
      <c r="AEV182" s="252"/>
      <c r="AEW182" s="252"/>
      <c r="AEX182" s="252"/>
      <c r="AEY182" s="252"/>
      <c r="AEZ182" s="252"/>
      <c r="AFA182" s="252"/>
    </row>
    <row r="183" spans="1:833" s="161" customFormat="1" ht="21" x14ac:dyDescent="0.35">
      <c r="A183" s="435" t="s">
        <v>271</v>
      </c>
      <c r="B183" s="242"/>
      <c r="C183" s="242"/>
      <c r="D183" s="184"/>
      <c r="E183" s="226"/>
      <c r="F183" s="226"/>
      <c r="G183" s="438"/>
      <c r="H183" s="456"/>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row>
    <row r="184" spans="1:833" s="157" customFormat="1" ht="18.75" x14ac:dyDescent="0.3">
      <c r="A184" s="183" t="s">
        <v>272</v>
      </c>
      <c r="B184" s="229"/>
      <c r="C184" s="229"/>
      <c r="D184" s="266"/>
      <c r="E184" s="196"/>
      <c r="F184" s="196"/>
      <c r="G184" s="253"/>
      <c r="H184" s="380"/>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row>
    <row r="185" spans="1:833" s="157" customFormat="1" ht="18.75" x14ac:dyDescent="0.3">
      <c r="A185" s="229" t="s">
        <v>150</v>
      </c>
      <c r="B185" s="229" t="s">
        <v>95</v>
      </c>
      <c r="C185" s="229"/>
      <c r="D185" s="266"/>
      <c r="E185" s="196">
        <v>0</v>
      </c>
      <c r="F185" s="196">
        <v>0</v>
      </c>
      <c r="G185" s="253"/>
      <c r="H185" s="380"/>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row>
    <row r="186" spans="1:833" ht="18.75" x14ac:dyDescent="0.3">
      <c r="A186" s="229" t="s">
        <v>150</v>
      </c>
      <c r="B186" s="229" t="s">
        <v>95</v>
      </c>
      <c r="C186" s="229"/>
      <c r="D186" s="266"/>
      <c r="E186" s="196">
        <v>0</v>
      </c>
      <c r="F186" s="196">
        <v>0</v>
      </c>
      <c r="G186" s="253"/>
      <c r="H186" s="380"/>
    </row>
    <row r="187" spans="1:833" ht="18.75" x14ac:dyDescent="0.3">
      <c r="A187" s="184" t="s">
        <v>273</v>
      </c>
      <c r="B187" s="229"/>
      <c r="C187" s="229"/>
      <c r="D187" s="266"/>
      <c r="E187" s="197">
        <f>SUM(E185:E186)</f>
        <v>0</v>
      </c>
      <c r="F187" s="197">
        <f>SUM(F185:F186)</f>
        <v>0</v>
      </c>
      <c r="G187" s="254">
        <f>F187-E187</f>
        <v>0</v>
      </c>
      <c r="H187" s="380"/>
    </row>
    <row r="188" spans="1:833" s="155" customFormat="1" ht="18.75" x14ac:dyDescent="0.3">
      <c r="A188" s="183" t="s">
        <v>274</v>
      </c>
      <c r="B188" s="229"/>
      <c r="C188" s="229"/>
      <c r="D188" s="266"/>
      <c r="E188" s="197"/>
      <c r="F188" s="197"/>
      <c r="G188" s="254"/>
      <c r="H188" s="380"/>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row>
    <row r="189" spans="1:833" s="155" customFormat="1" ht="18.75" x14ac:dyDescent="0.3">
      <c r="A189" s="229" t="s">
        <v>150</v>
      </c>
      <c r="B189" s="229" t="s">
        <v>95</v>
      </c>
      <c r="C189" s="229"/>
      <c r="D189" s="266"/>
      <c r="E189" s="196">
        <v>0</v>
      </c>
      <c r="F189" s="196">
        <v>0</v>
      </c>
      <c r="G189" s="254"/>
      <c r="H189" s="380"/>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row>
    <row r="190" spans="1:833" ht="18.75" x14ac:dyDescent="0.3">
      <c r="A190" s="229" t="s">
        <v>150</v>
      </c>
      <c r="B190" s="229" t="s">
        <v>95</v>
      </c>
      <c r="C190" s="229"/>
      <c r="D190" s="266"/>
      <c r="E190" s="196">
        <v>0</v>
      </c>
      <c r="F190" s="196">
        <v>0</v>
      </c>
      <c r="G190" s="254"/>
      <c r="H190" s="380"/>
    </row>
    <row r="191" spans="1:833" ht="18.75" x14ac:dyDescent="0.3">
      <c r="A191" s="184" t="s">
        <v>275</v>
      </c>
      <c r="B191" s="229"/>
      <c r="C191" s="229"/>
      <c r="D191" s="266"/>
      <c r="E191" s="197">
        <f>SUM(E189:E190)</f>
        <v>0</v>
      </c>
      <c r="F191" s="197">
        <f>SUM(F189:F190)</f>
        <v>0</v>
      </c>
      <c r="G191" s="254">
        <f t="shared" ref="G191:G203" si="4">F191-E191</f>
        <v>0</v>
      </c>
      <c r="H191" s="380"/>
    </row>
    <row r="192" spans="1:833" s="155" customFormat="1" ht="18.75" x14ac:dyDescent="0.3">
      <c r="A192" s="183" t="s">
        <v>276</v>
      </c>
      <c r="B192" s="229"/>
      <c r="C192" s="229"/>
      <c r="D192" s="266"/>
      <c r="E192" s="197"/>
      <c r="F192" s="197"/>
      <c r="G192" s="254"/>
      <c r="H192" s="380"/>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row>
    <row r="193" spans="1:833" s="155" customFormat="1" ht="18.75" x14ac:dyDescent="0.3">
      <c r="A193" s="229" t="s">
        <v>150</v>
      </c>
      <c r="B193" s="229" t="s">
        <v>95</v>
      </c>
      <c r="C193" s="229"/>
      <c r="D193" s="266"/>
      <c r="E193" s="196">
        <v>0</v>
      </c>
      <c r="F193" s="196">
        <v>0</v>
      </c>
      <c r="G193" s="254"/>
      <c r="H193" s="380"/>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row>
    <row r="194" spans="1:833" ht="18.75" x14ac:dyDescent="0.3">
      <c r="A194" s="229" t="s">
        <v>150</v>
      </c>
      <c r="B194" s="229" t="s">
        <v>95</v>
      </c>
      <c r="C194" s="229"/>
      <c r="D194" s="266"/>
      <c r="E194" s="196">
        <v>0</v>
      </c>
      <c r="F194" s="196">
        <v>0</v>
      </c>
      <c r="G194" s="254"/>
      <c r="H194" s="380"/>
    </row>
    <row r="195" spans="1:833" ht="18.75" x14ac:dyDescent="0.3">
      <c r="A195" s="184" t="s">
        <v>277</v>
      </c>
      <c r="B195" s="229"/>
      <c r="C195" s="229"/>
      <c r="D195" s="266"/>
      <c r="E195" s="197">
        <f>SUM(E193:E194)</f>
        <v>0</v>
      </c>
      <c r="F195" s="197">
        <f>SUM(F193:F194)</f>
        <v>0</v>
      </c>
      <c r="G195" s="254">
        <f t="shared" si="4"/>
        <v>0</v>
      </c>
      <c r="H195" s="380"/>
    </row>
    <row r="196" spans="1:833" s="155" customFormat="1" ht="18.75" x14ac:dyDescent="0.3">
      <c r="A196" s="183" t="s">
        <v>278</v>
      </c>
      <c r="B196" s="229"/>
      <c r="C196" s="229"/>
      <c r="D196" s="266"/>
      <c r="E196" s="197"/>
      <c r="F196" s="197"/>
      <c r="G196" s="254"/>
      <c r="H196" s="380"/>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row>
    <row r="197" spans="1:833" s="155" customFormat="1" ht="18.75" x14ac:dyDescent="0.3">
      <c r="A197" s="229" t="s">
        <v>150</v>
      </c>
      <c r="B197" s="229" t="s">
        <v>95</v>
      </c>
      <c r="C197" s="229"/>
      <c r="D197" s="266"/>
      <c r="E197" s="196">
        <v>0</v>
      </c>
      <c r="F197" s="196">
        <v>0</v>
      </c>
      <c r="G197" s="254"/>
      <c r="H197" s="380"/>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row>
    <row r="198" spans="1:833" ht="18.75" x14ac:dyDescent="0.3">
      <c r="A198" s="229" t="s">
        <v>150</v>
      </c>
      <c r="B198" s="229" t="s">
        <v>95</v>
      </c>
      <c r="C198" s="229"/>
      <c r="D198" s="266"/>
      <c r="E198" s="196">
        <v>0</v>
      </c>
      <c r="F198" s="196">
        <v>0</v>
      </c>
      <c r="G198" s="254"/>
      <c r="H198" s="380"/>
    </row>
    <row r="199" spans="1:833" ht="18.75" x14ac:dyDescent="0.3">
      <c r="A199" s="184" t="s">
        <v>279</v>
      </c>
      <c r="B199" s="229"/>
      <c r="C199" s="229"/>
      <c r="D199" s="266"/>
      <c r="E199" s="197">
        <f>SUM(E197:E198)</f>
        <v>0</v>
      </c>
      <c r="F199" s="197">
        <f>SUM(F197:F198)</f>
        <v>0</v>
      </c>
      <c r="G199" s="254">
        <f t="shared" si="4"/>
        <v>0</v>
      </c>
      <c r="H199" s="380"/>
    </row>
    <row r="200" spans="1:833" s="155" customFormat="1" ht="18.75" x14ac:dyDescent="0.3">
      <c r="A200" s="183" t="s">
        <v>280</v>
      </c>
      <c r="B200" s="229"/>
      <c r="C200" s="229"/>
      <c r="D200" s="266"/>
      <c r="E200" s="197"/>
      <c r="F200" s="197"/>
      <c r="G200" s="254"/>
      <c r="H200" s="38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row>
    <row r="201" spans="1:833" s="155" customFormat="1" ht="18.75" x14ac:dyDescent="0.3">
      <c r="A201" s="229" t="s">
        <v>150</v>
      </c>
      <c r="B201" s="229" t="s">
        <v>95</v>
      </c>
      <c r="C201" s="229"/>
      <c r="D201" s="266"/>
      <c r="E201" s="196">
        <v>0</v>
      </c>
      <c r="F201" s="196">
        <v>0</v>
      </c>
      <c r="G201" s="254"/>
      <c r="H201" s="380"/>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row>
    <row r="202" spans="1:833" ht="18.75" x14ac:dyDescent="0.3">
      <c r="A202" s="229" t="s">
        <v>150</v>
      </c>
      <c r="B202" s="229" t="s">
        <v>95</v>
      </c>
      <c r="C202" s="229"/>
      <c r="D202" s="266"/>
      <c r="E202" s="196">
        <v>0</v>
      </c>
      <c r="F202" s="196">
        <v>0</v>
      </c>
      <c r="G202" s="254"/>
      <c r="H202" s="380"/>
    </row>
    <row r="203" spans="1:833" s="2" customFormat="1" ht="18.75" x14ac:dyDescent="0.3">
      <c r="A203" s="184" t="s">
        <v>281</v>
      </c>
      <c r="B203" s="229"/>
      <c r="C203" s="229"/>
      <c r="D203" s="266"/>
      <c r="E203" s="197">
        <f>SUM(E201:E202)</f>
        <v>0</v>
      </c>
      <c r="F203" s="197">
        <f>SUM(F201:F202)</f>
        <v>0</v>
      </c>
      <c r="G203" s="254">
        <f t="shared" si="4"/>
        <v>0</v>
      </c>
      <c r="H203" s="380"/>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row>
    <row r="204" spans="1:833" s="265" customFormat="1" ht="18.75" x14ac:dyDescent="0.3">
      <c r="A204" s="411" t="s">
        <v>151</v>
      </c>
      <c r="B204" s="251"/>
      <c r="C204" s="251"/>
      <c r="D204" s="451">
        <f>'Progress report 2020'!F204</f>
        <v>0</v>
      </c>
      <c r="E204" s="415">
        <f>E187+E191+E195+E199+E203</f>
        <v>0</v>
      </c>
      <c r="F204" s="415">
        <f>F187+F191+F195+F199+F203</f>
        <v>0</v>
      </c>
      <c r="G204" s="416">
        <f>D204+F204-E204</f>
        <v>0</v>
      </c>
      <c r="H204" s="411"/>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c r="DM204" s="252"/>
      <c r="DN204" s="252"/>
      <c r="DO204" s="252"/>
      <c r="DP204" s="252"/>
      <c r="DQ204" s="252"/>
      <c r="DR204" s="252"/>
      <c r="DS204" s="252"/>
      <c r="DT204" s="252"/>
      <c r="DU204" s="252"/>
      <c r="DV204" s="252"/>
      <c r="DW204" s="252"/>
      <c r="DX204" s="252"/>
      <c r="DY204" s="252"/>
      <c r="DZ204" s="252"/>
      <c r="EA204" s="252"/>
      <c r="EB204" s="252"/>
      <c r="EC204" s="252"/>
      <c r="ED204" s="252"/>
      <c r="EE204" s="252"/>
      <c r="EF204" s="252"/>
      <c r="EG204" s="252"/>
      <c r="EH204" s="252"/>
      <c r="EI204" s="252"/>
      <c r="EJ204" s="252"/>
      <c r="EK204" s="252"/>
      <c r="EL204" s="252"/>
      <c r="EM204" s="252"/>
      <c r="EN204" s="252"/>
      <c r="EO204" s="252"/>
      <c r="EP204" s="252"/>
      <c r="EQ204" s="252"/>
      <c r="ER204" s="252"/>
      <c r="ES204" s="252"/>
      <c r="ET204" s="252"/>
      <c r="EU204" s="252"/>
      <c r="EV204" s="252"/>
      <c r="EW204" s="252"/>
      <c r="EX204" s="252"/>
      <c r="EY204" s="252"/>
      <c r="EZ204" s="252"/>
      <c r="FA204" s="252"/>
      <c r="FB204" s="252"/>
      <c r="FC204" s="252"/>
      <c r="FD204" s="252"/>
      <c r="FE204" s="252"/>
      <c r="FF204" s="252"/>
      <c r="FG204" s="252"/>
      <c r="FH204" s="252"/>
      <c r="FI204" s="252"/>
      <c r="FJ204" s="252"/>
      <c r="FK204" s="252"/>
      <c r="FL204" s="252"/>
      <c r="FM204" s="252"/>
      <c r="FN204" s="252"/>
      <c r="FO204" s="252"/>
      <c r="FP204" s="252"/>
      <c r="FQ204" s="252"/>
      <c r="FR204" s="252"/>
      <c r="FS204" s="252"/>
      <c r="FT204" s="252"/>
      <c r="FU204" s="252"/>
      <c r="FV204" s="252"/>
      <c r="FW204" s="252"/>
      <c r="FX204" s="252"/>
      <c r="FY204" s="252"/>
      <c r="FZ204" s="252"/>
      <c r="GA204" s="252"/>
      <c r="GB204" s="252"/>
      <c r="GC204" s="252"/>
      <c r="GD204" s="252"/>
      <c r="GE204" s="252"/>
      <c r="GF204" s="252"/>
      <c r="GG204" s="252"/>
      <c r="GH204" s="252"/>
      <c r="GI204" s="252"/>
      <c r="GJ204" s="252"/>
      <c r="GK204" s="252"/>
      <c r="GL204" s="252"/>
      <c r="GM204" s="252"/>
      <c r="GN204" s="252"/>
      <c r="GO204" s="252"/>
      <c r="GP204" s="252"/>
      <c r="GQ204" s="252"/>
      <c r="GR204" s="252"/>
      <c r="GS204" s="252"/>
      <c r="GT204" s="252"/>
      <c r="GU204" s="252"/>
      <c r="GV204" s="252"/>
      <c r="GW204" s="252"/>
      <c r="GX204" s="252"/>
      <c r="GY204" s="252"/>
      <c r="GZ204" s="252"/>
      <c r="HA204" s="252"/>
      <c r="HB204" s="252"/>
      <c r="HC204" s="252"/>
      <c r="HD204" s="252"/>
      <c r="HE204" s="252"/>
      <c r="HF204" s="252"/>
      <c r="HG204" s="252"/>
      <c r="HH204" s="252"/>
      <c r="HI204" s="252"/>
      <c r="HJ204" s="252"/>
      <c r="HK204" s="252"/>
      <c r="HL204" s="252"/>
      <c r="HM204" s="252"/>
      <c r="HN204" s="252"/>
      <c r="HO204" s="252"/>
      <c r="HP204" s="252"/>
      <c r="HQ204" s="252"/>
      <c r="HR204" s="252"/>
      <c r="HS204" s="252"/>
      <c r="HT204" s="252"/>
      <c r="HU204" s="252"/>
      <c r="HV204" s="252"/>
      <c r="HW204" s="252"/>
      <c r="HX204" s="252"/>
      <c r="HY204" s="252"/>
      <c r="HZ204" s="252"/>
      <c r="IA204" s="252"/>
      <c r="IB204" s="252"/>
      <c r="IC204" s="252"/>
      <c r="ID204" s="252"/>
      <c r="IE204" s="252"/>
      <c r="IF204" s="252"/>
      <c r="IG204" s="252"/>
      <c r="IH204" s="252"/>
      <c r="II204" s="252"/>
      <c r="IJ204" s="252"/>
      <c r="IK204" s="252"/>
      <c r="IL204" s="252"/>
      <c r="IM204" s="252"/>
      <c r="IN204" s="252"/>
      <c r="IO204" s="252"/>
      <c r="IP204" s="252"/>
      <c r="IQ204" s="252"/>
      <c r="IR204" s="252"/>
      <c r="IS204" s="252"/>
      <c r="IT204" s="252"/>
      <c r="IU204" s="252"/>
      <c r="IV204" s="252"/>
      <c r="IW204" s="252"/>
      <c r="IX204" s="252"/>
      <c r="IY204" s="252"/>
      <c r="IZ204" s="252"/>
      <c r="JA204" s="252"/>
      <c r="JB204" s="252"/>
      <c r="JC204" s="252"/>
      <c r="JD204" s="252"/>
      <c r="JE204" s="252"/>
      <c r="JF204" s="252"/>
      <c r="JG204" s="252"/>
      <c r="JH204" s="252"/>
      <c r="JI204" s="252"/>
      <c r="JJ204" s="252"/>
      <c r="JK204" s="252"/>
      <c r="JL204" s="252"/>
      <c r="JM204" s="252"/>
      <c r="JN204" s="252"/>
      <c r="JO204" s="252"/>
      <c r="JP204" s="252"/>
      <c r="JQ204" s="252"/>
      <c r="JR204" s="252"/>
      <c r="JS204" s="252"/>
      <c r="JT204" s="252"/>
      <c r="JU204" s="252"/>
      <c r="JV204" s="252"/>
      <c r="JW204" s="252"/>
      <c r="JX204" s="252"/>
      <c r="JY204" s="252"/>
      <c r="JZ204" s="252"/>
      <c r="KA204" s="252"/>
      <c r="KB204" s="252"/>
      <c r="KC204" s="252"/>
      <c r="KD204" s="252"/>
      <c r="KE204" s="252"/>
      <c r="KF204" s="252"/>
      <c r="KG204" s="252"/>
      <c r="KH204" s="252"/>
      <c r="KI204" s="252"/>
      <c r="KJ204" s="252"/>
      <c r="KK204" s="252"/>
      <c r="KL204" s="252"/>
      <c r="KM204" s="252"/>
      <c r="KN204" s="252"/>
      <c r="KO204" s="252"/>
      <c r="KP204" s="252"/>
      <c r="KQ204" s="252"/>
      <c r="KR204" s="252"/>
      <c r="KS204" s="252"/>
      <c r="KT204" s="252"/>
      <c r="KU204" s="252"/>
      <c r="KV204" s="252"/>
      <c r="KW204" s="252"/>
      <c r="KX204" s="252"/>
      <c r="KY204" s="252"/>
      <c r="KZ204" s="252"/>
      <c r="LA204" s="252"/>
      <c r="LB204" s="252"/>
      <c r="LC204" s="252"/>
      <c r="LD204" s="252"/>
      <c r="LE204" s="252"/>
      <c r="LF204" s="252"/>
      <c r="LG204" s="252"/>
      <c r="LH204" s="252"/>
      <c r="LI204" s="252"/>
      <c r="LJ204" s="252"/>
      <c r="LK204" s="252"/>
      <c r="LL204" s="252"/>
      <c r="LM204" s="252"/>
      <c r="LN204" s="252"/>
      <c r="LO204" s="252"/>
      <c r="LP204" s="252"/>
      <c r="LQ204" s="252"/>
      <c r="LR204" s="252"/>
      <c r="LS204" s="252"/>
      <c r="LT204" s="252"/>
      <c r="LU204" s="252"/>
      <c r="LV204" s="252"/>
      <c r="LW204" s="252"/>
      <c r="LX204" s="252"/>
      <c r="LY204" s="252"/>
      <c r="LZ204" s="252"/>
      <c r="MA204" s="252"/>
      <c r="MB204" s="252"/>
      <c r="MC204" s="252"/>
      <c r="MD204" s="252"/>
      <c r="ME204" s="252"/>
      <c r="MF204" s="252"/>
      <c r="MG204" s="252"/>
      <c r="MH204" s="252"/>
      <c r="MI204" s="252"/>
      <c r="MJ204" s="252"/>
      <c r="MK204" s="252"/>
      <c r="ML204" s="252"/>
      <c r="MM204" s="252"/>
      <c r="MN204" s="252"/>
      <c r="MO204" s="252"/>
      <c r="MP204" s="252"/>
      <c r="MQ204" s="252"/>
      <c r="MR204" s="252"/>
      <c r="MS204" s="252"/>
      <c r="MT204" s="252"/>
      <c r="MU204" s="252"/>
      <c r="MV204" s="252"/>
      <c r="MW204" s="252"/>
      <c r="MX204" s="252"/>
      <c r="MY204" s="252"/>
      <c r="MZ204" s="252"/>
      <c r="NA204" s="252"/>
      <c r="NB204" s="252"/>
      <c r="NC204" s="252"/>
      <c r="ND204" s="252"/>
      <c r="NE204" s="252"/>
      <c r="NF204" s="252"/>
      <c r="NG204" s="252"/>
      <c r="NH204" s="252"/>
      <c r="NI204" s="252"/>
      <c r="NJ204" s="252"/>
      <c r="NK204" s="252"/>
      <c r="NL204" s="252"/>
      <c r="NM204" s="252"/>
      <c r="NN204" s="252"/>
      <c r="NO204" s="252"/>
      <c r="NP204" s="252"/>
      <c r="NQ204" s="252"/>
      <c r="NR204" s="252"/>
      <c r="NS204" s="252"/>
      <c r="NT204" s="252"/>
      <c r="NU204" s="252"/>
      <c r="NV204" s="252"/>
      <c r="NW204" s="252"/>
      <c r="NX204" s="252"/>
      <c r="NY204" s="252"/>
      <c r="NZ204" s="252"/>
      <c r="OA204" s="252"/>
      <c r="OB204" s="252"/>
      <c r="OC204" s="252"/>
      <c r="OD204" s="252"/>
      <c r="OE204" s="252"/>
      <c r="OF204" s="252"/>
      <c r="OG204" s="252"/>
      <c r="OH204" s="252"/>
      <c r="OI204" s="252"/>
      <c r="OJ204" s="252"/>
      <c r="OK204" s="252"/>
      <c r="OL204" s="252"/>
      <c r="OM204" s="252"/>
      <c r="ON204" s="252"/>
      <c r="OO204" s="252"/>
      <c r="OP204" s="252"/>
      <c r="OQ204" s="252"/>
      <c r="OR204" s="252"/>
      <c r="OS204" s="252"/>
      <c r="OT204" s="252"/>
      <c r="OU204" s="252"/>
      <c r="OV204" s="252"/>
      <c r="OW204" s="252"/>
      <c r="OX204" s="252"/>
      <c r="OY204" s="252"/>
      <c r="OZ204" s="252"/>
      <c r="PA204" s="252"/>
      <c r="PB204" s="252"/>
      <c r="PC204" s="252"/>
      <c r="PD204" s="252"/>
      <c r="PE204" s="252"/>
      <c r="PF204" s="252"/>
      <c r="PG204" s="252"/>
      <c r="PH204" s="252"/>
      <c r="PI204" s="252"/>
      <c r="PJ204" s="252"/>
      <c r="PK204" s="252"/>
      <c r="PL204" s="252"/>
      <c r="PM204" s="252"/>
      <c r="PN204" s="252"/>
      <c r="PO204" s="252"/>
      <c r="PP204" s="252"/>
      <c r="PQ204" s="252"/>
      <c r="PR204" s="252"/>
      <c r="PS204" s="252"/>
      <c r="PT204" s="252"/>
      <c r="PU204" s="252"/>
      <c r="PV204" s="252"/>
      <c r="PW204" s="252"/>
      <c r="PX204" s="252"/>
      <c r="PY204" s="252"/>
      <c r="PZ204" s="252"/>
      <c r="QA204" s="252"/>
      <c r="QB204" s="252"/>
      <c r="QC204" s="252"/>
      <c r="QD204" s="252"/>
      <c r="QE204" s="252"/>
      <c r="QF204" s="252"/>
      <c r="QG204" s="252"/>
      <c r="QH204" s="252"/>
      <c r="QI204" s="252"/>
      <c r="QJ204" s="252"/>
      <c r="QK204" s="252"/>
      <c r="QL204" s="252"/>
      <c r="QM204" s="252"/>
      <c r="QN204" s="252"/>
      <c r="QO204" s="252"/>
      <c r="QP204" s="252"/>
      <c r="QQ204" s="252"/>
      <c r="QR204" s="252"/>
      <c r="QS204" s="252"/>
      <c r="QT204" s="252"/>
      <c r="QU204" s="252"/>
      <c r="QV204" s="252"/>
      <c r="QW204" s="252"/>
      <c r="QX204" s="252"/>
      <c r="QY204" s="252"/>
      <c r="QZ204" s="252"/>
      <c r="RA204" s="252"/>
      <c r="RB204" s="252"/>
      <c r="RC204" s="252"/>
      <c r="RD204" s="252"/>
      <c r="RE204" s="252"/>
      <c r="RF204" s="252"/>
      <c r="RG204" s="252"/>
      <c r="RH204" s="252"/>
      <c r="RI204" s="252"/>
      <c r="RJ204" s="252"/>
      <c r="RK204" s="252"/>
      <c r="RL204" s="252"/>
      <c r="RM204" s="252"/>
      <c r="RN204" s="252"/>
      <c r="RO204" s="252"/>
      <c r="RP204" s="252"/>
      <c r="RQ204" s="252"/>
      <c r="RR204" s="252"/>
      <c r="RS204" s="252"/>
      <c r="RT204" s="252"/>
      <c r="RU204" s="252"/>
      <c r="RV204" s="252"/>
      <c r="RW204" s="252"/>
      <c r="RX204" s="252"/>
      <c r="RY204" s="252"/>
      <c r="RZ204" s="252"/>
      <c r="SA204" s="252"/>
      <c r="SB204" s="252"/>
      <c r="SC204" s="252"/>
      <c r="SD204" s="252"/>
      <c r="SE204" s="252"/>
      <c r="SF204" s="252"/>
      <c r="SG204" s="252"/>
      <c r="SH204" s="252"/>
      <c r="SI204" s="252"/>
      <c r="SJ204" s="252"/>
      <c r="SK204" s="252"/>
      <c r="SL204" s="252"/>
      <c r="SM204" s="252"/>
      <c r="SN204" s="252"/>
      <c r="SO204" s="252"/>
      <c r="SP204" s="252"/>
      <c r="SQ204" s="252"/>
      <c r="SR204" s="252"/>
      <c r="SS204" s="252"/>
      <c r="ST204" s="252"/>
      <c r="SU204" s="252"/>
      <c r="SV204" s="252"/>
      <c r="SW204" s="252"/>
      <c r="SX204" s="252"/>
      <c r="SY204" s="252"/>
      <c r="SZ204" s="252"/>
      <c r="TA204" s="252"/>
      <c r="TB204" s="252"/>
      <c r="TC204" s="252"/>
      <c r="TD204" s="252"/>
      <c r="TE204" s="252"/>
      <c r="TF204" s="252"/>
      <c r="TG204" s="252"/>
      <c r="TH204" s="252"/>
      <c r="TI204" s="252"/>
      <c r="TJ204" s="252"/>
      <c r="TK204" s="252"/>
      <c r="TL204" s="252"/>
      <c r="TM204" s="252"/>
      <c r="TN204" s="252"/>
      <c r="TO204" s="252"/>
      <c r="TP204" s="252"/>
      <c r="TQ204" s="252"/>
      <c r="TR204" s="252"/>
      <c r="TS204" s="252"/>
      <c r="TT204" s="252"/>
      <c r="TU204" s="252"/>
      <c r="TV204" s="252"/>
      <c r="TW204" s="252"/>
      <c r="TX204" s="252"/>
      <c r="TY204" s="252"/>
      <c r="TZ204" s="252"/>
      <c r="UA204" s="252"/>
      <c r="UB204" s="252"/>
      <c r="UC204" s="252"/>
      <c r="UD204" s="252"/>
      <c r="UE204" s="252"/>
      <c r="UF204" s="252"/>
      <c r="UG204" s="252"/>
      <c r="UH204" s="252"/>
      <c r="UI204" s="252"/>
      <c r="UJ204" s="252"/>
      <c r="UK204" s="252"/>
      <c r="UL204" s="252"/>
      <c r="UM204" s="252"/>
      <c r="UN204" s="252"/>
      <c r="UO204" s="252"/>
      <c r="UP204" s="252"/>
      <c r="UQ204" s="252"/>
      <c r="UR204" s="252"/>
      <c r="US204" s="252"/>
      <c r="UT204" s="252"/>
      <c r="UU204" s="252"/>
      <c r="UV204" s="252"/>
      <c r="UW204" s="252"/>
      <c r="UX204" s="252"/>
      <c r="UY204" s="252"/>
      <c r="UZ204" s="252"/>
      <c r="VA204" s="252"/>
      <c r="VB204" s="252"/>
      <c r="VC204" s="252"/>
      <c r="VD204" s="252"/>
      <c r="VE204" s="252"/>
      <c r="VF204" s="252"/>
      <c r="VG204" s="252"/>
      <c r="VH204" s="252"/>
      <c r="VI204" s="252"/>
      <c r="VJ204" s="252"/>
      <c r="VK204" s="252"/>
      <c r="VL204" s="252"/>
      <c r="VM204" s="252"/>
      <c r="VN204" s="252"/>
      <c r="VO204" s="252"/>
      <c r="VP204" s="252"/>
      <c r="VQ204" s="252"/>
      <c r="VR204" s="252"/>
      <c r="VS204" s="252"/>
      <c r="VT204" s="252"/>
      <c r="VU204" s="252"/>
      <c r="VV204" s="252"/>
      <c r="VW204" s="252"/>
      <c r="VX204" s="252"/>
      <c r="VY204" s="252"/>
      <c r="VZ204" s="252"/>
      <c r="WA204" s="252"/>
      <c r="WB204" s="252"/>
      <c r="WC204" s="252"/>
      <c r="WD204" s="252"/>
      <c r="WE204" s="252"/>
      <c r="WF204" s="252"/>
      <c r="WG204" s="252"/>
      <c r="WH204" s="252"/>
      <c r="WI204" s="252"/>
      <c r="WJ204" s="252"/>
      <c r="WK204" s="252"/>
      <c r="WL204" s="252"/>
      <c r="WM204" s="252"/>
      <c r="WN204" s="252"/>
      <c r="WO204" s="252"/>
      <c r="WP204" s="252"/>
      <c r="WQ204" s="252"/>
      <c r="WR204" s="252"/>
      <c r="WS204" s="252"/>
      <c r="WT204" s="252"/>
      <c r="WU204" s="252"/>
      <c r="WV204" s="252"/>
      <c r="WW204" s="252"/>
      <c r="WX204" s="252"/>
      <c r="WY204" s="252"/>
      <c r="WZ204" s="252"/>
      <c r="XA204" s="252"/>
      <c r="XB204" s="252"/>
      <c r="XC204" s="252"/>
      <c r="XD204" s="252"/>
      <c r="XE204" s="252"/>
      <c r="XF204" s="252"/>
      <c r="XG204" s="252"/>
      <c r="XH204" s="252"/>
      <c r="XI204" s="252"/>
      <c r="XJ204" s="252"/>
      <c r="XK204" s="252"/>
      <c r="XL204" s="252"/>
      <c r="XM204" s="252"/>
      <c r="XN204" s="252"/>
      <c r="XO204" s="252"/>
      <c r="XP204" s="252"/>
      <c r="XQ204" s="252"/>
      <c r="XR204" s="252"/>
      <c r="XS204" s="252"/>
      <c r="XT204" s="252"/>
      <c r="XU204" s="252"/>
      <c r="XV204" s="252"/>
      <c r="XW204" s="252"/>
      <c r="XX204" s="252"/>
      <c r="XY204" s="252"/>
      <c r="XZ204" s="252"/>
      <c r="YA204" s="252"/>
      <c r="YB204" s="252"/>
      <c r="YC204" s="252"/>
      <c r="YD204" s="252"/>
      <c r="YE204" s="252"/>
      <c r="YF204" s="252"/>
      <c r="YG204" s="252"/>
      <c r="YH204" s="252"/>
      <c r="YI204" s="252"/>
      <c r="YJ204" s="252"/>
      <c r="YK204" s="252"/>
      <c r="YL204" s="252"/>
      <c r="YM204" s="252"/>
      <c r="YN204" s="252"/>
      <c r="YO204" s="252"/>
      <c r="YP204" s="252"/>
      <c r="YQ204" s="252"/>
      <c r="YR204" s="252"/>
      <c r="YS204" s="252"/>
      <c r="YT204" s="252"/>
      <c r="YU204" s="252"/>
      <c r="YV204" s="252"/>
      <c r="YW204" s="252"/>
      <c r="YX204" s="252"/>
      <c r="YY204" s="252"/>
      <c r="YZ204" s="252"/>
      <c r="ZA204" s="252"/>
      <c r="ZB204" s="252"/>
      <c r="ZC204" s="252"/>
      <c r="ZD204" s="252"/>
      <c r="ZE204" s="252"/>
      <c r="ZF204" s="252"/>
      <c r="ZG204" s="252"/>
      <c r="ZH204" s="252"/>
      <c r="ZI204" s="252"/>
      <c r="ZJ204" s="252"/>
      <c r="ZK204" s="252"/>
      <c r="ZL204" s="252"/>
      <c r="ZM204" s="252"/>
      <c r="ZN204" s="252"/>
      <c r="ZO204" s="252"/>
      <c r="ZP204" s="252"/>
      <c r="ZQ204" s="252"/>
      <c r="ZR204" s="252"/>
      <c r="ZS204" s="252"/>
      <c r="ZT204" s="252"/>
      <c r="ZU204" s="252"/>
      <c r="ZV204" s="252"/>
      <c r="ZW204" s="252"/>
      <c r="ZX204" s="252"/>
      <c r="ZY204" s="252"/>
      <c r="ZZ204" s="252"/>
      <c r="AAA204" s="252"/>
      <c r="AAB204" s="252"/>
      <c r="AAC204" s="252"/>
      <c r="AAD204" s="252"/>
      <c r="AAE204" s="252"/>
      <c r="AAF204" s="252"/>
      <c r="AAG204" s="252"/>
      <c r="AAH204" s="252"/>
      <c r="AAI204" s="252"/>
      <c r="AAJ204" s="252"/>
      <c r="AAK204" s="252"/>
      <c r="AAL204" s="252"/>
      <c r="AAM204" s="252"/>
      <c r="AAN204" s="252"/>
      <c r="AAO204" s="252"/>
      <c r="AAP204" s="252"/>
      <c r="AAQ204" s="252"/>
      <c r="AAR204" s="252"/>
      <c r="AAS204" s="252"/>
      <c r="AAT204" s="252"/>
      <c r="AAU204" s="252"/>
      <c r="AAV204" s="252"/>
      <c r="AAW204" s="252"/>
      <c r="AAX204" s="252"/>
      <c r="AAY204" s="252"/>
      <c r="AAZ204" s="252"/>
      <c r="ABA204" s="252"/>
      <c r="ABB204" s="252"/>
      <c r="ABC204" s="252"/>
      <c r="ABD204" s="252"/>
      <c r="ABE204" s="252"/>
      <c r="ABF204" s="252"/>
      <c r="ABG204" s="252"/>
      <c r="ABH204" s="252"/>
      <c r="ABI204" s="252"/>
      <c r="ABJ204" s="252"/>
      <c r="ABK204" s="252"/>
      <c r="ABL204" s="252"/>
      <c r="ABM204" s="252"/>
      <c r="ABN204" s="252"/>
      <c r="ABO204" s="252"/>
      <c r="ABP204" s="252"/>
      <c r="ABQ204" s="252"/>
      <c r="ABR204" s="252"/>
      <c r="ABS204" s="252"/>
      <c r="ABT204" s="252"/>
      <c r="ABU204" s="252"/>
      <c r="ABV204" s="252"/>
      <c r="ABW204" s="252"/>
      <c r="ABX204" s="252"/>
      <c r="ABY204" s="252"/>
      <c r="ABZ204" s="252"/>
      <c r="ACA204" s="252"/>
      <c r="ACB204" s="252"/>
      <c r="ACC204" s="252"/>
      <c r="ACD204" s="252"/>
      <c r="ACE204" s="252"/>
      <c r="ACF204" s="252"/>
      <c r="ACG204" s="252"/>
      <c r="ACH204" s="252"/>
      <c r="ACI204" s="252"/>
      <c r="ACJ204" s="252"/>
      <c r="ACK204" s="252"/>
      <c r="ACL204" s="252"/>
      <c r="ACM204" s="252"/>
      <c r="ACN204" s="252"/>
      <c r="ACO204" s="252"/>
      <c r="ACP204" s="252"/>
      <c r="ACQ204" s="252"/>
      <c r="ACR204" s="252"/>
      <c r="ACS204" s="252"/>
      <c r="ACT204" s="252"/>
      <c r="ACU204" s="252"/>
      <c r="ACV204" s="252"/>
      <c r="ACW204" s="252"/>
      <c r="ACX204" s="252"/>
      <c r="ACY204" s="252"/>
      <c r="ACZ204" s="252"/>
      <c r="ADA204" s="252"/>
      <c r="ADB204" s="252"/>
      <c r="ADC204" s="252"/>
      <c r="ADD204" s="252"/>
      <c r="ADE204" s="252"/>
      <c r="ADF204" s="252"/>
      <c r="ADG204" s="252"/>
      <c r="ADH204" s="252"/>
      <c r="ADI204" s="252"/>
      <c r="ADJ204" s="252"/>
      <c r="ADK204" s="252"/>
      <c r="ADL204" s="252"/>
      <c r="ADM204" s="252"/>
      <c r="ADN204" s="252"/>
      <c r="ADO204" s="252"/>
      <c r="ADP204" s="252"/>
      <c r="ADQ204" s="252"/>
      <c r="ADR204" s="252"/>
      <c r="ADS204" s="252"/>
      <c r="ADT204" s="252"/>
      <c r="ADU204" s="252"/>
      <c r="ADV204" s="252"/>
      <c r="ADW204" s="252"/>
      <c r="ADX204" s="252"/>
      <c r="ADY204" s="252"/>
      <c r="ADZ204" s="252"/>
      <c r="AEA204" s="252"/>
      <c r="AEB204" s="252"/>
      <c r="AEC204" s="252"/>
      <c r="AED204" s="252"/>
      <c r="AEE204" s="252"/>
      <c r="AEF204" s="252"/>
      <c r="AEG204" s="252"/>
      <c r="AEH204" s="252"/>
      <c r="AEI204" s="252"/>
      <c r="AEJ204" s="252"/>
      <c r="AEK204" s="252"/>
      <c r="AEL204" s="252"/>
      <c r="AEM204" s="252"/>
      <c r="AEN204" s="252"/>
      <c r="AEO204" s="252"/>
      <c r="AEP204" s="252"/>
      <c r="AEQ204" s="252"/>
      <c r="AER204" s="252"/>
      <c r="AES204" s="252"/>
      <c r="AET204" s="252"/>
      <c r="AEU204" s="252"/>
      <c r="AEV204" s="252"/>
      <c r="AEW204" s="252"/>
      <c r="AEX204" s="252"/>
      <c r="AEY204" s="252"/>
      <c r="AEZ204" s="252"/>
      <c r="AFA204" s="252"/>
    </row>
    <row r="205" spans="1:833" s="157" customFormat="1" ht="21" x14ac:dyDescent="0.35">
      <c r="A205" s="439" t="s">
        <v>225</v>
      </c>
      <c r="B205" s="243"/>
      <c r="C205" s="243"/>
      <c r="D205" s="274"/>
      <c r="E205" s="202">
        <v>0</v>
      </c>
      <c r="F205" s="202">
        <v>0</v>
      </c>
      <c r="G205" s="440"/>
      <c r="H205" s="457"/>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row>
    <row r="206" spans="1:833" s="157" customFormat="1" ht="24.75" customHeight="1" x14ac:dyDescent="0.3">
      <c r="A206" s="409" t="s">
        <v>333</v>
      </c>
      <c r="B206" s="231"/>
      <c r="C206" s="231"/>
      <c r="D206" s="192"/>
      <c r="E206" s="225"/>
      <c r="F206" s="225"/>
      <c r="G206" s="426"/>
      <c r="H206" s="454"/>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row>
    <row r="207" spans="1:833" s="157" customFormat="1" ht="18.75" customHeight="1" x14ac:dyDescent="0.3">
      <c r="A207" s="231" t="s">
        <v>322</v>
      </c>
      <c r="B207" s="231" t="s">
        <v>356</v>
      </c>
      <c r="C207" s="231"/>
      <c r="D207" s="192"/>
      <c r="E207" s="225">
        <v>0</v>
      </c>
      <c r="F207" s="225">
        <v>0</v>
      </c>
      <c r="G207" s="426"/>
      <c r="H207" s="454"/>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row>
    <row r="208" spans="1:833" s="157" customFormat="1" ht="18.75" x14ac:dyDescent="0.3">
      <c r="A208" s="231" t="s">
        <v>322</v>
      </c>
      <c r="B208" s="231" t="s">
        <v>356</v>
      </c>
      <c r="C208" s="231"/>
      <c r="D208" s="192"/>
      <c r="E208" s="225">
        <v>0</v>
      </c>
      <c r="F208" s="225">
        <v>0</v>
      </c>
      <c r="G208" s="426"/>
      <c r="H208" s="454"/>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row>
    <row r="209" spans="1:833" s="157" customFormat="1" ht="18.75" x14ac:dyDescent="0.3">
      <c r="A209" s="181" t="s">
        <v>334</v>
      </c>
      <c r="B209" s="231"/>
      <c r="C209" s="231"/>
      <c r="D209" s="192"/>
      <c r="E209" s="228">
        <f>SUM(E207:E208)</f>
        <v>0</v>
      </c>
      <c r="F209" s="228">
        <f>SUM(F207:F208)</f>
        <v>0</v>
      </c>
      <c r="G209" s="257">
        <f>F209-E209</f>
        <v>0</v>
      </c>
      <c r="H209" s="454"/>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row>
    <row r="210" spans="1:833" s="157" customFormat="1" ht="24.75" customHeight="1" x14ac:dyDescent="0.3">
      <c r="A210" s="437" t="s">
        <v>329</v>
      </c>
      <c r="B210" s="229"/>
      <c r="C210" s="229"/>
      <c r="D210" s="266"/>
      <c r="E210" s="227"/>
      <c r="F210" s="227"/>
      <c r="G210" s="253"/>
      <c r="H210" s="38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row>
    <row r="211" spans="1:833" s="157" customFormat="1" ht="18.75" x14ac:dyDescent="0.3">
      <c r="A211" s="183" t="s">
        <v>330</v>
      </c>
      <c r="B211" s="229"/>
      <c r="C211" s="229"/>
      <c r="D211" s="266"/>
      <c r="E211" s="196"/>
      <c r="F211" s="196"/>
      <c r="G211" s="253"/>
      <c r="H211" s="380"/>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row>
    <row r="212" spans="1:833" s="157" customFormat="1" ht="18.75" x14ac:dyDescent="0.3">
      <c r="A212" s="229" t="s">
        <v>322</v>
      </c>
      <c r="B212" s="229" t="s">
        <v>356</v>
      </c>
      <c r="C212" s="229"/>
      <c r="D212" s="266"/>
      <c r="E212" s="196">
        <v>0</v>
      </c>
      <c r="F212" s="196">
        <v>0</v>
      </c>
      <c r="G212" s="253"/>
      <c r="H212" s="380"/>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row>
    <row r="213" spans="1:833" s="157" customFormat="1" ht="18.75" x14ac:dyDescent="0.3">
      <c r="A213" s="229" t="s">
        <v>322</v>
      </c>
      <c r="B213" s="229" t="s">
        <v>356</v>
      </c>
      <c r="C213" s="229"/>
      <c r="D213" s="266"/>
      <c r="E213" s="196">
        <v>0</v>
      </c>
      <c r="F213" s="196">
        <v>0</v>
      </c>
      <c r="G213" s="253"/>
      <c r="H213" s="380"/>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row>
    <row r="214" spans="1:833" s="157" customFormat="1" ht="18.75" x14ac:dyDescent="0.3">
      <c r="A214" s="184" t="s">
        <v>335</v>
      </c>
      <c r="B214" s="229"/>
      <c r="C214" s="229"/>
      <c r="D214" s="266"/>
      <c r="E214" s="197">
        <f>SUM(E212:E213)</f>
        <v>0</v>
      </c>
      <c r="F214" s="197">
        <f>SUM(F212:F213)</f>
        <v>0</v>
      </c>
      <c r="G214" s="254">
        <f>F214-E214</f>
        <v>0</v>
      </c>
      <c r="H214" s="380"/>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row>
    <row r="215" spans="1:833" s="157" customFormat="1" ht="18.75" x14ac:dyDescent="0.3">
      <c r="A215" s="183" t="s">
        <v>331</v>
      </c>
      <c r="B215" s="229"/>
      <c r="C215" s="229"/>
      <c r="D215" s="266"/>
      <c r="E215" s="196"/>
      <c r="F215" s="196"/>
      <c r="G215" s="254"/>
      <c r="H215" s="380"/>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row>
    <row r="216" spans="1:833" s="157" customFormat="1" ht="18.75" x14ac:dyDescent="0.3">
      <c r="A216" s="229" t="s">
        <v>322</v>
      </c>
      <c r="B216" s="229" t="s">
        <v>356</v>
      </c>
      <c r="C216" s="229"/>
      <c r="D216" s="266"/>
      <c r="E216" s="196">
        <v>0</v>
      </c>
      <c r="F216" s="196">
        <v>0</v>
      </c>
      <c r="G216" s="254"/>
      <c r="H216" s="380"/>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row>
    <row r="217" spans="1:833" s="157" customFormat="1" ht="18.75" x14ac:dyDescent="0.3">
      <c r="A217" s="229" t="s">
        <v>322</v>
      </c>
      <c r="B217" s="229" t="s">
        <v>356</v>
      </c>
      <c r="C217" s="229"/>
      <c r="D217" s="266"/>
      <c r="E217" s="196">
        <v>0</v>
      </c>
      <c r="F217" s="196">
        <v>0</v>
      </c>
      <c r="G217" s="254"/>
      <c r="H217" s="380"/>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row>
    <row r="218" spans="1:833" s="157" customFormat="1" ht="18.75" x14ac:dyDescent="0.3">
      <c r="A218" s="184" t="s">
        <v>336</v>
      </c>
      <c r="B218" s="229"/>
      <c r="C218" s="229"/>
      <c r="D218" s="266"/>
      <c r="E218" s="197">
        <f>SUM(E216:E217)</f>
        <v>0</v>
      </c>
      <c r="F218" s="197">
        <f>SUM(F216:F217)</f>
        <v>0</v>
      </c>
      <c r="G218" s="254">
        <f t="shared" ref="G218:G230" si="5">F218-E218</f>
        <v>0</v>
      </c>
      <c r="H218" s="380"/>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row>
    <row r="219" spans="1:833" s="157" customFormat="1" ht="18.75" x14ac:dyDescent="0.3">
      <c r="A219" s="183" t="s">
        <v>332</v>
      </c>
      <c r="B219" s="229"/>
      <c r="C219" s="229"/>
      <c r="D219" s="266"/>
      <c r="E219" s="196"/>
      <c r="F219" s="196"/>
      <c r="G219" s="254"/>
      <c r="H219" s="380"/>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row>
    <row r="220" spans="1:833" s="157" customFormat="1" ht="18.75" x14ac:dyDescent="0.3">
      <c r="A220" s="229" t="s">
        <v>322</v>
      </c>
      <c r="B220" s="229" t="s">
        <v>356</v>
      </c>
      <c r="C220" s="229"/>
      <c r="D220" s="266"/>
      <c r="E220" s="196">
        <v>0</v>
      </c>
      <c r="F220" s="196">
        <v>0</v>
      </c>
      <c r="G220" s="254"/>
      <c r="H220" s="38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row>
    <row r="221" spans="1:833" s="157" customFormat="1" ht="18.75" x14ac:dyDescent="0.3">
      <c r="A221" s="229" t="s">
        <v>322</v>
      </c>
      <c r="B221" s="229" t="s">
        <v>356</v>
      </c>
      <c r="C221" s="229"/>
      <c r="D221" s="266"/>
      <c r="E221" s="196">
        <v>0</v>
      </c>
      <c r="F221" s="196">
        <v>0</v>
      </c>
      <c r="G221" s="254"/>
      <c r="H221" s="380"/>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row>
    <row r="222" spans="1:833" s="157" customFormat="1" ht="18.75" x14ac:dyDescent="0.3">
      <c r="A222" s="184" t="s">
        <v>337</v>
      </c>
      <c r="B222" s="229"/>
      <c r="C222" s="229"/>
      <c r="D222" s="266"/>
      <c r="E222" s="197">
        <f>SUM(E220:E221)</f>
        <v>0</v>
      </c>
      <c r="F222" s="197">
        <f>SUM(F220:F221)</f>
        <v>0</v>
      </c>
      <c r="G222" s="254">
        <f t="shared" si="5"/>
        <v>0</v>
      </c>
      <c r="H222" s="380"/>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row>
    <row r="223" spans="1:833" s="157" customFormat="1" ht="18.75" x14ac:dyDescent="0.3">
      <c r="A223" s="183" t="s">
        <v>338</v>
      </c>
      <c r="B223" s="229"/>
      <c r="C223" s="229"/>
      <c r="D223" s="266"/>
      <c r="E223" s="196"/>
      <c r="F223" s="196"/>
      <c r="G223" s="254"/>
      <c r="H223" s="380"/>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row>
    <row r="224" spans="1:833" s="157" customFormat="1" ht="18.75" x14ac:dyDescent="0.3">
      <c r="A224" s="229" t="s">
        <v>322</v>
      </c>
      <c r="B224" s="229" t="s">
        <v>356</v>
      </c>
      <c r="C224" s="229"/>
      <c r="D224" s="266"/>
      <c r="E224" s="196">
        <v>0</v>
      </c>
      <c r="F224" s="196">
        <v>0</v>
      </c>
      <c r="G224" s="254"/>
      <c r="H224" s="380"/>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row>
    <row r="225" spans="1:833" s="157" customFormat="1" ht="18.75" x14ac:dyDescent="0.3">
      <c r="A225" s="229" t="s">
        <v>322</v>
      </c>
      <c r="B225" s="229" t="s">
        <v>356</v>
      </c>
      <c r="C225" s="229"/>
      <c r="D225" s="266"/>
      <c r="E225" s="196">
        <v>0</v>
      </c>
      <c r="F225" s="196">
        <v>0</v>
      </c>
      <c r="G225" s="254"/>
      <c r="H225" s="380"/>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row>
    <row r="226" spans="1:833" s="157" customFormat="1" ht="18.75" x14ac:dyDescent="0.3">
      <c r="A226" s="184" t="s">
        <v>339</v>
      </c>
      <c r="B226" s="229"/>
      <c r="C226" s="229"/>
      <c r="D226" s="266"/>
      <c r="E226" s="197">
        <f>SUM(E224:E225)</f>
        <v>0</v>
      </c>
      <c r="F226" s="197">
        <f>SUM(F224:F225)</f>
        <v>0</v>
      </c>
      <c r="G226" s="254">
        <f t="shared" si="5"/>
        <v>0</v>
      </c>
      <c r="H226" s="380"/>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row>
    <row r="227" spans="1:833" s="157" customFormat="1" ht="18.75" x14ac:dyDescent="0.3">
      <c r="A227" s="183" t="s">
        <v>340</v>
      </c>
      <c r="B227" s="229"/>
      <c r="C227" s="229"/>
      <c r="D227" s="266"/>
      <c r="E227" s="196"/>
      <c r="F227" s="196"/>
      <c r="G227" s="254"/>
      <c r="H227" s="380"/>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row>
    <row r="228" spans="1:833" s="157" customFormat="1" ht="18.75" x14ac:dyDescent="0.3">
      <c r="A228" s="229" t="s">
        <v>322</v>
      </c>
      <c r="B228" s="229" t="s">
        <v>356</v>
      </c>
      <c r="C228" s="229"/>
      <c r="D228" s="266"/>
      <c r="E228" s="196">
        <v>0</v>
      </c>
      <c r="F228" s="196">
        <v>0</v>
      </c>
      <c r="G228" s="254"/>
      <c r="H228" s="380"/>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row>
    <row r="229" spans="1:833" s="157" customFormat="1" ht="18.75" x14ac:dyDescent="0.3">
      <c r="A229" s="229" t="s">
        <v>322</v>
      </c>
      <c r="B229" s="229" t="s">
        <v>356</v>
      </c>
      <c r="C229" s="229"/>
      <c r="D229" s="266"/>
      <c r="E229" s="196">
        <v>0</v>
      </c>
      <c r="F229" s="196">
        <v>0</v>
      </c>
      <c r="G229" s="254"/>
      <c r="H229" s="380"/>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row>
    <row r="230" spans="1:833" s="157" customFormat="1" ht="18.75" x14ac:dyDescent="0.3">
      <c r="A230" s="184" t="s">
        <v>341</v>
      </c>
      <c r="B230" s="229"/>
      <c r="C230" s="229"/>
      <c r="D230" s="266"/>
      <c r="E230" s="197">
        <f>SUM(E228:E229)</f>
        <v>0</v>
      </c>
      <c r="F230" s="197">
        <f>SUM(F228:F229)</f>
        <v>0</v>
      </c>
      <c r="G230" s="254">
        <f t="shared" si="5"/>
        <v>0</v>
      </c>
      <c r="H230" s="38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row>
    <row r="231" spans="1:833" s="157" customFormat="1" ht="24.75" customHeight="1" x14ac:dyDescent="0.3">
      <c r="A231" s="434" t="s">
        <v>348</v>
      </c>
      <c r="B231" s="230"/>
      <c r="C231" s="230"/>
      <c r="D231" s="193"/>
      <c r="E231" s="199"/>
      <c r="F231" s="199"/>
      <c r="G231" s="255"/>
      <c r="H231" s="455"/>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row>
    <row r="232" spans="1:833" s="157" customFormat="1" ht="18.75" x14ac:dyDescent="0.3">
      <c r="A232" s="185" t="s">
        <v>342</v>
      </c>
      <c r="B232" s="230"/>
      <c r="C232" s="230"/>
      <c r="D232" s="193"/>
      <c r="E232" s="198"/>
      <c r="F232" s="198"/>
      <c r="G232" s="255"/>
      <c r="H232" s="455"/>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row>
    <row r="233" spans="1:833" s="157" customFormat="1" ht="18.75" x14ac:dyDescent="0.3">
      <c r="A233" s="230" t="s">
        <v>322</v>
      </c>
      <c r="B233" s="230" t="s">
        <v>356</v>
      </c>
      <c r="C233" s="230"/>
      <c r="D233" s="193"/>
      <c r="E233" s="198">
        <v>0</v>
      </c>
      <c r="F233" s="198">
        <v>0</v>
      </c>
      <c r="G233" s="255"/>
      <c r="H233" s="455"/>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row>
    <row r="234" spans="1:833" s="157" customFormat="1" ht="18.75" x14ac:dyDescent="0.3">
      <c r="A234" s="230" t="s">
        <v>322</v>
      </c>
      <c r="B234" s="230" t="s">
        <v>356</v>
      </c>
      <c r="C234" s="230"/>
      <c r="D234" s="193"/>
      <c r="E234" s="198">
        <v>0</v>
      </c>
      <c r="F234" s="198">
        <v>0</v>
      </c>
      <c r="G234" s="255"/>
      <c r="H234" s="455"/>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row>
    <row r="235" spans="1:833" s="157" customFormat="1" ht="18.75" x14ac:dyDescent="0.3">
      <c r="A235" s="186" t="s">
        <v>343</v>
      </c>
      <c r="B235" s="230"/>
      <c r="C235" s="230"/>
      <c r="D235" s="193"/>
      <c r="E235" s="199">
        <f>SUM(E233:E234)</f>
        <v>0</v>
      </c>
      <c r="F235" s="199">
        <f>SUM(F233:F234)</f>
        <v>0</v>
      </c>
      <c r="G235" s="256">
        <f>F235-E235</f>
        <v>0</v>
      </c>
      <c r="H235" s="45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row>
    <row r="236" spans="1:833" s="157" customFormat="1" ht="18.75" x14ac:dyDescent="0.3">
      <c r="A236" s="185" t="s">
        <v>344</v>
      </c>
      <c r="B236" s="230"/>
      <c r="C236" s="230"/>
      <c r="D236" s="193"/>
      <c r="E236" s="198"/>
      <c r="F236" s="198"/>
      <c r="G236" s="256"/>
      <c r="H236" s="455"/>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row>
    <row r="237" spans="1:833" s="157" customFormat="1" ht="18.75" x14ac:dyDescent="0.3">
      <c r="A237" s="230" t="s">
        <v>322</v>
      </c>
      <c r="B237" s="230" t="s">
        <v>356</v>
      </c>
      <c r="C237" s="230"/>
      <c r="D237" s="193"/>
      <c r="E237" s="198">
        <v>0</v>
      </c>
      <c r="F237" s="198">
        <v>0</v>
      </c>
      <c r="G237" s="256"/>
      <c r="H237" s="455"/>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row>
    <row r="238" spans="1:833" s="157" customFormat="1" ht="18.75" x14ac:dyDescent="0.3">
      <c r="A238" s="230" t="s">
        <v>322</v>
      </c>
      <c r="B238" s="230" t="s">
        <v>356</v>
      </c>
      <c r="C238" s="230"/>
      <c r="D238" s="193"/>
      <c r="E238" s="198">
        <v>0</v>
      </c>
      <c r="F238" s="198">
        <v>0</v>
      </c>
      <c r="G238" s="256"/>
      <c r="H238" s="455"/>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row>
    <row r="239" spans="1:833" s="157" customFormat="1" ht="18.75" x14ac:dyDescent="0.3">
      <c r="A239" s="186" t="s">
        <v>345</v>
      </c>
      <c r="B239" s="230"/>
      <c r="C239" s="230"/>
      <c r="D239" s="193"/>
      <c r="E239" s="199">
        <f>SUM(E237:E238)</f>
        <v>0</v>
      </c>
      <c r="F239" s="199">
        <f>SUM(F237:F238)</f>
        <v>0</v>
      </c>
      <c r="G239" s="256">
        <f t="shared" ref="G239:G243" si="6">F239-E239</f>
        <v>0</v>
      </c>
      <c r="H239" s="455"/>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row>
    <row r="240" spans="1:833" s="157" customFormat="1" ht="18.75" x14ac:dyDescent="0.3">
      <c r="A240" s="185" t="s">
        <v>346</v>
      </c>
      <c r="B240" s="230"/>
      <c r="C240" s="230"/>
      <c r="D240" s="193"/>
      <c r="E240" s="198"/>
      <c r="F240" s="198"/>
      <c r="G240" s="256"/>
      <c r="H240" s="455"/>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row>
    <row r="241" spans="1:833" s="157" customFormat="1" ht="18.75" x14ac:dyDescent="0.3">
      <c r="A241" s="230" t="s">
        <v>322</v>
      </c>
      <c r="B241" s="230" t="s">
        <v>356</v>
      </c>
      <c r="C241" s="230"/>
      <c r="D241" s="193"/>
      <c r="E241" s="198">
        <v>0</v>
      </c>
      <c r="F241" s="198">
        <v>0</v>
      </c>
      <c r="G241" s="256"/>
      <c r="H241" s="455"/>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row>
    <row r="242" spans="1:833" s="157" customFormat="1" ht="18.75" x14ac:dyDescent="0.3">
      <c r="A242" s="230" t="s">
        <v>322</v>
      </c>
      <c r="B242" s="230" t="s">
        <v>356</v>
      </c>
      <c r="C242" s="230"/>
      <c r="D242" s="193"/>
      <c r="E242" s="198">
        <v>0</v>
      </c>
      <c r="F242" s="198">
        <v>0</v>
      </c>
      <c r="G242" s="256"/>
      <c r="H242" s="455"/>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row>
    <row r="243" spans="1:833" s="157" customFormat="1" ht="18.75" x14ac:dyDescent="0.3">
      <c r="A243" s="186" t="s">
        <v>347</v>
      </c>
      <c r="B243" s="230"/>
      <c r="C243" s="230"/>
      <c r="D243" s="193"/>
      <c r="E243" s="199">
        <f>SUM(E241:E242)</f>
        <v>0</v>
      </c>
      <c r="F243" s="199">
        <f>SUM(F241:F242)</f>
        <v>0</v>
      </c>
      <c r="G243" s="256">
        <f t="shared" si="6"/>
        <v>0</v>
      </c>
      <c r="H243" s="455"/>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row>
    <row r="244" spans="1:833" s="252" customFormat="1" ht="18.75" x14ac:dyDescent="0.3">
      <c r="A244" s="411" t="s">
        <v>152</v>
      </c>
      <c r="B244" s="251"/>
      <c r="C244" s="251"/>
      <c r="D244" s="451">
        <f>'Progress report 2020'!F244</f>
        <v>0</v>
      </c>
      <c r="E244" s="415">
        <f>E209+E214+E218+E222+E226+E230+E235+E239+E243</f>
        <v>0</v>
      </c>
      <c r="F244" s="415">
        <f>F209+F214+F218+F222+F226+F230+F235+F239+F243</f>
        <v>0</v>
      </c>
      <c r="G244" s="416">
        <f>D244+F244-E244</f>
        <v>0</v>
      </c>
      <c r="H244" s="411"/>
    </row>
    <row r="245" spans="1:833" s="5" customFormat="1" ht="18.75" x14ac:dyDescent="0.3">
      <c r="A245" s="442"/>
      <c r="B245" s="249"/>
      <c r="C245" s="249"/>
      <c r="D245" s="249"/>
      <c r="E245" s="443"/>
      <c r="F245" s="443"/>
      <c r="G245" s="444"/>
      <c r="H245" s="442"/>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c r="ABT245" s="3"/>
      <c r="ABU245" s="3"/>
      <c r="ABV245" s="3"/>
      <c r="ABW245" s="3"/>
      <c r="ABX245" s="3"/>
      <c r="ABY245" s="3"/>
      <c r="ABZ245" s="3"/>
      <c r="ACA245" s="3"/>
      <c r="ACB245" s="3"/>
      <c r="ACC245" s="3"/>
      <c r="ACD245" s="3"/>
      <c r="ACE245" s="3"/>
      <c r="ACF245" s="3"/>
      <c r="ACG245" s="3"/>
      <c r="ACH245" s="3"/>
      <c r="ACI245" s="3"/>
      <c r="ACJ245" s="3"/>
      <c r="ACK245" s="3"/>
      <c r="ACL245" s="3"/>
      <c r="ACM245" s="3"/>
      <c r="ACN245" s="3"/>
      <c r="ACO245" s="3"/>
      <c r="ACP245" s="3"/>
      <c r="ACQ245" s="3"/>
      <c r="ACR245" s="3"/>
      <c r="ACS245" s="3"/>
      <c r="ACT245" s="3"/>
      <c r="ACU245" s="3"/>
      <c r="ACV245" s="3"/>
      <c r="ACW245" s="3"/>
      <c r="ACX245" s="3"/>
      <c r="ACY245" s="3"/>
      <c r="ACZ245" s="3"/>
      <c r="ADA245" s="3"/>
      <c r="ADB245" s="3"/>
      <c r="ADC245" s="3"/>
      <c r="ADD245" s="3"/>
      <c r="ADE245" s="3"/>
      <c r="ADF245" s="3"/>
      <c r="ADG245" s="3"/>
      <c r="ADH245" s="3"/>
      <c r="ADI245" s="3"/>
      <c r="ADJ245" s="3"/>
      <c r="ADK245" s="3"/>
      <c r="ADL245" s="3"/>
      <c r="ADM245" s="3"/>
      <c r="ADN245" s="3"/>
      <c r="ADO245" s="3"/>
      <c r="ADP245" s="3"/>
      <c r="ADQ245" s="3"/>
      <c r="ADR245" s="3"/>
      <c r="ADS245" s="3"/>
      <c r="ADT245" s="3"/>
      <c r="ADU245" s="3"/>
      <c r="ADV245" s="3"/>
      <c r="ADW245" s="3"/>
      <c r="ADX245" s="3"/>
      <c r="ADY245" s="3"/>
      <c r="ADZ245" s="3"/>
      <c r="AEA245" s="3"/>
      <c r="AEB245" s="3"/>
      <c r="AEC245" s="3"/>
      <c r="AED245" s="3"/>
      <c r="AEE245" s="3"/>
      <c r="AEF245" s="3"/>
      <c r="AEG245" s="3"/>
      <c r="AEH245" s="3"/>
      <c r="AEI245" s="3"/>
      <c r="AEJ245" s="3"/>
      <c r="AEK245" s="3"/>
      <c r="AEL245" s="3"/>
      <c r="AEM245" s="3"/>
      <c r="AEN245" s="3"/>
      <c r="AEO245" s="3"/>
      <c r="AEP245" s="3"/>
      <c r="AEQ245" s="3"/>
      <c r="AER245" s="3"/>
      <c r="AES245" s="3"/>
      <c r="AET245" s="3"/>
      <c r="AEU245" s="3"/>
      <c r="AEV245" s="3"/>
      <c r="AEW245" s="3"/>
      <c r="AEX245" s="3"/>
      <c r="AEY245" s="3"/>
      <c r="AEZ245" s="3"/>
      <c r="AFA245" s="3"/>
    </row>
    <row r="246" spans="1:833" s="277" customFormat="1" ht="21" x14ac:dyDescent="0.35">
      <c r="A246" s="458" t="s">
        <v>226</v>
      </c>
      <c r="B246" s="275"/>
      <c r="C246" s="275"/>
      <c r="D246" s="451">
        <f>'Progress report 2020'!F246</f>
        <v>0</v>
      </c>
      <c r="E246" s="459">
        <f>E54+E94+E134+E141+E160+E182+E204+E244</f>
        <v>0</v>
      </c>
      <c r="F246" s="459">
        <f>F54+F94+F134+F141+F160+F182+F204+F244</f>
        <v>0</v>
      </c>
      <c r="G246" s="460">
        <f>D246+F246-E246</f>
        <v>0</v>
      </c>
      <c r="H246" s="458"/>
    </row>
    <row r="247" spans="1:833" s="276" customFormat="1" ht="30" customHeight="1" x14ac:dyDescent="0.35">
      <c r="A247" s="247" t="s">
        <v>282</v>
      </c>
      <c r="B247" s="278"/>
      <c r="C247" s="279"/>
      <c r="D247" s="279"/>
      <c r="E247" s="280">
        <f>E246*0.8</f>
        <v>0</v>
      </c>
      <c r="F247" s="280">
        <f>F246*0.8</f>
        <v>0</v>
      </c>
      <c r="G247" s="280"/>
      <c r="H247" s="382"/>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77"/>
      <c r="AE247" s="277"/>
      <c r="AF247" s="277"/>
      <c r="AG247" s="277"/>
      <c r="AH247" s="277"/>
      <c r="AI247" s="277"/>
      <c r="AJ247" s="277"/>
      <c r="AK247" s="277"/>
      <c r="AL247" s="277"/>
      <c r="AM247" s="277"/>
      <c r="AN247" s="277"/>
      <c r="AO247" s="277"/>
      <c r="AP247" s="277"/>
      <c r="AQ247" s="277"/>
      <c r="AR247" s="277"/>
      <c r="AS247" s="277"/>
      <c r="AT247" s="277"/>
      <c r="AU247" s="277"/>
      <c r="AV247" s="277"/>
      <c r="AW247" s="277"/>
      <c r="AX247" s="277"/>
      <c r="AY247" s="277"/>
      <c r="AZ247" s="277"/>
      <c r="BA247" s="277"/>
      <c r="BB247" s="277"/>
      <c r="BC247" s="277"/>
      <c r="BD247" s="277"/>
      <c r="BE247" s="277"/>
      <c r="BF247" s="277"/>
      <c r="BG247" s="277"/>
      <c r="BH247" s="277"/>
      <c r="BI247" s="277"/>
      <c r="BJ247" s="277"/>
      <c r="BK247" s="277"/>
      <c r="BL247" s="277"/>
      <c r="BM247" s="277"/>
      <c r="BN247" s="277"/>
      <c r="BO247" s="277"/>
      <c r="BP247" s="277"/>
      <c r="BQ247" s="277"/>
      <c r="BR247" s="277"/>
      <c r="BS247" s="277"/>
      <c r="BT247" s="277"/>
      <c r="BU247" s="277"/>
      <c r="BV247" s="277"/>
      <c r="BW247" s="277"/>
      <c r="BX247" s="277"/>
      <c r="BY247" s="277"/>
      <c r="BZ247" s="277"/>
      <c r="CA247" s="277"/>
      <c r="CB247" s="277"/>
      <c r="CC247" s="277"/>
      <c r="CD247" s="277"/>
      <c r="CE247" s="277"/>
      <c r="CF247" s="277"/>
      <c r="CG247" s="277"/>
      <c r="CH247" s="277"/>
      <c r="CI247" s="277"/>
      <c r="CJ247" s="277"/>
      <c r="CK247" s="277"/>
      <c r="CL247" s="277"/>
      <c r="CM247" s="277"/>
      <c r="CN247" s="277"/>
      <c r="CO247" s="277"/>
      <c r="CP247" s="277"/>
      <c r="CQ247" s="277"/>
      <c r="CR247" s="277"/>
      <c r="CS247" s="277"/>
      <c r="CT247" s="277"/>
      <c r="CU247" s="277"/>
      <c r="CV247" s="277"/>
      <c r="CW247" s="277"/>
      <c r="CX247" s="277"/>
      <c r="CY247" s="277"/>
      <c r="CZ247" s="277"/>
      <c r="DA247" s="277"/>
      <c r="DB247" s="277"/>
      <c r="DC247" s="277"/>
      <c r="DD247" s="277"/>
      <c r="DE247" s="277"/>
      <c r="DF247" s="277"/>
      <c r="DG247" s="277"/>
      <c r="DH247" s="277"/>
      <c r="DI247" s="277"/>
      <c r="DJ247" s="277"/>
      <c r="DK247" s="277"/>
      <c r="DL247" s="277"/>
      <c r="DM247" s="277"/>
      <c r="DN247" s="277"/>
      <c r="DO247" s="277"/>
      <c r="DP247" s="277"/>
      <c r="DQ247" s="277"/>
      <c r="DR247" s="277"/>
      <c r="DS247" s="277"/>
      <c r="DT247" s="277"/>
      <c r="DU247" s="277"/>
      <c r="DV247" s="277"/>
      <c r="DW247" s="277"/>
      <c r="DX247" s="277"/>
      <c r="DY247" s="277"/>
      <c r="DZ247" s="277"/>
      <c r="EA247" s="277"/>
      <c r="EB247" s="277"/>
      <c r="EC247" s="277"/>
      <c r="ED247" s="277"/>
      <c r="EE247" s="277"/>
      <c r="EF247" s="277"/>
      <c r="EG247" s="277"/>
      <c r="EH247" s="277"/>
      <c r="EI247" s="277"/>
      <c r="EJ247" s="277"/>
      <c r="EK247" s="277"/>
      <c r="EL247" s="277"/>
      <c r="EM247" s="277"/>
      <c r="EN247" s="277"/>
      <c r="EO247" s="277"/>
      <c r="EP247" s="277"/>
      <c r="EQ247" s="277"/>
      <c r="ER247" s="277"/>
      <c r="ES247" s="277"/>
      <c r="ET247" s="277"/>
      <c r="EU247" s="277"/>
      <c r="EV247" s="277"/>
      <c r="EW247" s="277"/>
      <c r="EX247" s="277"/>
      <c r="EY247" s="277"/>
      <c r="EZ247" s="277"/>
      <c r="FA247" s="277"/>
      <c r="FB247" s="277"/>
      <c r="FC247" s="277"/>
      <c r="FD247" s="277"/>
      <c r="FE247" s="277"/>
      <c r="FF247" s="277"/>
      <c r="FG247" s="277"/>
      <c r="FH247" s="277"/>
      <c r="FI247" s="277"/>
      <c r="FJ247" s="277"/>
      <c r="FK247" s="277"/>
      <c r="FL247" s="277"/>
      <c r="FM247" s="277"/>
      <c r="FN247" s="277"/>
      <c r="FO247" s="277"/>
      <c r="FP247" s="277"/>
      <c r="FQ247" s="277"/>
      <c r="FR247" s="277"/>
      <c r="FS247" s="277"/>
      <c r="FT247" s="277"/>
      <c r="FU247" s="277"/>
      <c r="FV247" s="277"/>
      <c r="FW247" s="277"/>
      <c r="FX247" s="277"/>
      <c r="FY247" s="277"/>
      <c r="FZ247" s="277"/>
      <c r="GA247" s="277"/>
      <c r="GB247" s="277"/>
      <c r="GC247" s="277"/>
      <c r="GD247" s="277"/>
      <c r="GE247" s="277"/>
      <c r="GF247" s="277"/>
      <c r="GG247" s="277"/>
      <c r="GH247" s="277"/>
      <c r="GI247" s="277"/>
      <c r="GJ247" s="277"/>
      <c r="GK247" s="277"/>
      <c r="GL247" s="277"/>
      <c r="GM247" s="277"/>
      <c r="GN247" s="277"/>
      <c r="GO247" s="277"/>
      <c r="GP247" s="277"/>
      <c r="GQ247" s="277"/>
      <c r="GR247" s="277"/>
      <c r="GS247" s="277"/>
      <c r="GT247" s="277"/>
      <c r="GU247" s="277"/>
      <c r="GV247" s="277"/>
      <c r="GW247" s="277"/>
      <c r="GX247" s="277"/>
      <c r="GY247" s="277"/>
      <c r="GZ247" s="277"/>
      <c r="HA247" s="277"/>
      <c r="HB247" s="277"/>
      <c r="HC247" s="277"/>
      <c r="HD247" s="277"/>
      <c r="HE247" s="277"/>
      <c r="HF247" s="277"/>
      <c r="HG247" s="277"/>
      <c r="HH247" s="277"/>
      <c r="HI247" s="277"/>
      <c r="HJ247" s="277"/>
      <c r="HK247" s="277"/>
      <c r="HL247" s="277"/>
      <c r="HM247" s="277"/>
      <c r="HN247" s="277"/>
      <c r="HO247" s="277"/>
      <c r="HP247" s="277"/>
      <c r="HQ247" s="277"/>
      <c r="HR247" s="277"/>
      <c r="HS247" s="277"/>
      <c r="HT247" s="277"/>
      <c r="HU247" s="277"/>
      <c r="HV247" s="277"/>
      <c r="HW247" s="277"/>
      <c r="HX247" s="277"/>
      <c r="HY247" s="277"/>
      <c r="HZ247" s="277"/>
      <c r="IA247" s="277"/>
      <c r="IB247" s="277"/>
      <c r="IC247" s="277"/>
      <c r="ID247" s="277"/>
      <c r="IE247" s="277"/>
      <c r="IF247" s="277"/>
      <c r="IG247" s="277"/>
      <c r="IH247" s="277"/>
      <c r="II247" s="277"/>
      <c r="IJ247" s="277"/>
      <c r="IK247" s="277"/>
      <c r="IL247" s="277"/>
      <c r="IM247" s="277"/>
      <c r="IN247" s="277"/>
      <c r="IO247" s="277"/>
      <c r="IP247" s="277"/>
      <c r="IQ247" s="277"/>
      <c r="IR247" s="277"/>
      <c r="IS247" s="277"/>
      <c r="IT247" s="277"/>
      <c r="IU247" s="277"/>
      <c r="IV247" s="277"/>
      <c r="IW247" s="277"/>
      <c r="IX247" s="277"/>
      <c r="IY247" s="277"/>
      <c r="IZ247" s="277"/>
      <c r="JA247" s="277"/>
      <c r="JB247" s="277"/>
      <c r="JC247" s="277"/>
      <c r="JD247" s="277"/>
      <c r="JE247" s="277"/>
      <c r="JF247" s="277"/>
      <c r="JG247" s="277"/>
      <c r="JH247" s="277"/>
      <c r="JI247" s="277"/>
      <c r="JJ247" s="277"/>
      <c r="JK247" s="277"/>
      <c r="JL247" s="277"/>
      <c r="JM247" s="277"/>
      <c r="JN247" s="277"/>
      <c r="JO247" s="277"/>
      <c r="JP247" s="277"/>
      <c r="JQ247" s="277"/>
      <c r="JR247" s="277"/>
      <c r="JS247" s="277"/>
      <c r="JT247" s="277"/>
      <c r="JU247" s="277"/>
      <c r="JV247" s="277"/>
      <c r="JW247" s="277"/>
      <c r="JX247" s="277"/>
      <c r="JY247" s="277"/>
      <c r="JZ247" s="277"/>
      <c r="KA247" s="277"/>
      <c r="KB247" s="277"/>
      <c r="KC247" s="277"/>
      <c r="KD247" s="277"/>
      <c r="KE247" s="277"/>
      <c r="KF247" s="277"/>
      <c r="KG247" s="277"/>
      <c r="KH247" s="277"/>
      <c r="KI247" s="277"/>
      <c r="KJ247" s="277"/>
      <c r="KK247" s="277"/>
      <c r="KL247" s="277"/>
      <c r="KM247" s="277"/>
      <c r="KN247" s="277"/>
      <c r="KO247" s="277"/>
      <c r="KP247" s="277"/>
      <c r="KQ247" s="277"/>
      <c r="KR247" s="277"/>
      <c r="KS247" s="277"/>
      <c r="KT247" s="277"/>
      <c r="KU247" s="277"/>
      <c r="KV247" s="277"/>
      <c r="KW247" s="277"/>
      <c r="KX247" s="277"/>
      <c r="KY247" s="277"/>
      <c r="KZ247" s="277"/>
      <c r="LA247" s="277"/>
      <c r="LB247" s="277"/>
      <c r="LC247" s="277"/>
      <c r="LD247" s="277"/>
      <c r="LE247" s="277"/>
      <c r="LF247" s="277"/>
      <c r="LG247" s="277"/>
      <c r="LH247" s="277"/>
      <c r="LI247" s="277"/>
      <c r="LJ247" s="277"/>
      <c r="LK247" s="277"/>
      <c r="LL247" s="277"/>
      <c r="LM247" s="277"/>
      <c r="LN247" s="277"/>
      <c r="LO247" s="277"/>
      <c r="LP247" s="277"/>
      <c r="LQ247" s="277"/>
      <c r="LR247" s="277"/>
      <c r="LS247" s="277"/>
      <c r="LT247" s="277"/>
      <c r="LU247" s="277"/>
      <c r="LV247" s="277"/>
      <c r="LW247" s="277"/>
      <c r="LX247" s="277"/>
      <c r="LY247" s="277"/>
      <c r="LZ247" s="277"/>
      <c r="MA247" s="277"/>
      <c r="MB247" s="277"/>
      <c r="MC247" s="277"/>
      <c r="MD247" s="277"/>
      <c r="ME247" s="277"/>
      <c r="MF247" s="277"/>
      <c r="MG247" s="277"/>
      <c r="MH247" s="277"/>
      <c r="MI247" s="277"/>
      <c r="MJ247" s="277"/>
      <c r="MK247" s="277"/>
      <c r="ML247" s="277"/>
      <c r="MM247" s="277"/>
      <c r="MN247" s="277"/>
      <c r="MO247" s="277"/>
      <c r="MP247" s="277"/>
      <c r="MQ247" s="277"/>
      <c r="MR247" s="277"/>
      <c r="MS247" s="277"/>
      <c r="MT247" s="277"/>
      <c r="MU247" s="277"/>
      <c r="MV247" s="277"/>
      <c r="MW247" s="277"/>
      <c r="MX247" s="277"/>
      <c r="MY247" s="277"/>
      <c r="MZ247" s="277"/>
      <c r="NA247" s="277"/>
      <c r="NB247" s="277"/>
      <c r="NC247" s="277"/>
      <c r="ND247" s="277"/>
      <c r="NE247" s="277"/>
      <c r="NF247" s="277"/>
      <c r="NG247" s="277"/>
      <c r="NH247" s="277"/>
      <c r="NI247" s="277"/>
      <c r="NJ247" s="277"/>
      <c r="NK247" s="277"/>
      <c r="NL247" s="277"/>
      <c r="NM247" s="277"/>
      <c r="NN247" s="277"/>
      <c r="NO247" s="277"/>
      <c r="NP247" s="277"/>
      <c r="NQ247" s="277"/>
      <c r="NR247" s="277"/>
      <c r="NS247" s="277"/>
      <c r="NT247" s="277"/>
      <c r="NU247" s="277"/>
      <c r="NV247" s="277"/>
      <c r="NW247" s="277"/>
      <c r="NX247" s="277"/>
      <c r="NY247" s="277"/>
      <c r="NZ247" s="277"/>
      <c r="OA247" s="277"/>
      <c r="OB247" s="277"/>
      <c r="OC247" s="277"/>
      <c r="OD247" s="277"/>
      <c r="OE247" s="277"/>
      <c r="OF247" s="277"/>
      <c r="OG247" s="277"/>
      <c r="OH247" s="277"/>
      <c r="OI247" s="277"/>
      <c r="OJ247" s="277"/>
      <c r="OK247" s="277"/>
      <c r="OL247" s="277"/>
      <c r="OM247" s="277"/>
      <c r="ON247" s="277"/>
      <c r="OO247" s="277"/>
      <c r="OP247" s="277"/>
      <c r="OQ247" s="277"/>
      <c r="OR247" s="277"/>
      <c r="OS247" s="277"/>
      <c r="OT247" s="277"/>
      <c r="OU247" s="277"/>
      <c r="OV247" s="277"/>
      <c r="OW247" s="277"/>
      <c r="OX247" s="277"/>
      <c r="OY247" s="277"/>
      <c r="OZ247" s="277"/>
      <c r="PA247" s="277"/>
      <c r="PB247" s="277"/>
      <c r="PC247" s="277"/>
      <c r="PD247" s="277"/>
      <c r="PE247" s="277"/>
      <c r="PF247" s="277"/>
      <c r="PG247" s="277"/>
      <c r="PH247" s="277"/>
      <c r="PI247" s="277"/>
      <c r="PJ247" s="277"/>
      <c r="PK247" s="277"/>
      <c r="PL247" s="277"/>
      <c r="PM247" s="277"/>
      <c r="PN247" s="277"/>
      <c r="PO247" s="277"/>
      <c r="PP247" s="277"/>
      <c r="PQ247" s="277"/>
      <c r="PR247" s="277"/>
      <c r="PS247" s="277"/>
      <c r="PT247" s="277"/>
      <c r="PU247" s="277"/>
      <c r="PV247" s="277"/>
      <c r="PW247" s="277"/>
      <c r="PX247" s="277"/>
      <c r="PY247" s="277"/>
      <c r="PZ247" s="277"/>
      <c r="QA247" s="277"/>
      <c r="QB247" s="277"/>
      <c r="QC247" s="277"/>
      <c r="QD247" s="277"/>
      <c r="QE247" s="277"/>
      <c r="QF247" s="277"/>
      <c r="QG247" s="277"/>
      <c r="QH247" s="277"/>
      <c r="QI247" s="277"/>
      <c r="QJ247" s="277"/>
      <c r="QK247" s="277"/>
      <c r="QL247" s="277"/>
      <c r="QM247" s="277"/>
      <c r="QN247" s="277"/>
      <c r="QO247" s="277"/>
      <c r="QP247" s="277"/>
      <c r="QQ247" s="277"/>
      <c r="QR247" s="277"/>
      <c r="QS247" s="277"/>
      <c r="QT247" s="277"/>
      <c r="QU247" s="277"/>
      <c r="QV247" s="277"/>
      <c r="QW247" s="277"/>
      <c r="QX247" s="277"/>
      <c r="QY247" s="277"/>
      <c r="QZ247" s="277"/>
      <c r="RA247" s="277"/>
      <c r="RB247" s="277"/>
      <c r="RC247" s="277"/>
      <c r="RD247" s="277"/>
      <c r="RE247" s="277"/>
      <c r="RF247" s="277"/>
      <c r="RG247" s="277"/>
      <c r="RH247" s="277"/>
      <c r="RI247" s="277"/>
      <c r="RJ247" s="277"/>
      <c r="RK247" s="277"/>
      <c r="RL247" s="277"/>
      <c r="RM247" s="277"/>
      <c r="RN247" s="277"/>
      <c r="RO247" s="277"/>
      <c r="RP247" s="277"/>
      <c r="RQ247" s="277"/>
      <c r="RR247" s="277"/>
      <c r="RS247" s="277"/>
      <c r="RT247" s="277"/>
      <c r="RU247" s="277"/>
      <c r="RV247" s="277"/>
      <c r="RW247" s="277"/>
      <c r="RX247" s="277"/>
      <c r="RY247" s="277"/>
      <c r="RZ247" s="277"/>
      <c r="SA247" s="277"/>
      <c r="SB247" s="277"/>
      <c r="SC247" s="277"/>
      <c r="SD247" s="277"/>
      <c r="SE247" s="277"/>
      <c r="SF247" s="277"/>
      <c r="SG247" s="277"/>
      <c r="SH247" s="277"/>
      <c r="SI247" s="277"/>
      <c r="SJ247" s="277"/>
      <c r="SK247" s="277"/>
      <c r="SL247" s="277"/>
      <c r="SM247" s="277"/>
      <c r="SN247" s="277"/>
      <c r="SO247" s="277"/>
      <c r="SP247" s="277"/>
      <c r="SQ247" s="277"/>
      <c r="SR247" s="277"/>
      <c r="SS247" s="277"/>
      <c r="ST247" s="277"/>
      <c r="SU247" s="277"/>
      <c r="SV247" s="277"/>
      <c r="SW247" s="277"/>
      <c r="SX247" s="277"/>
      <c r="SY247" s="277"/>
      <c r="SZ247" s="277"/>
      <c r="TA247" s="277"/>
      <c r="TB247" s="277"/>
      <c r="TC247" s="277"/>
      <c r="TD247" s="277"/>
      <c r="TE247" s="277"/>
      <c r="TF247" s="277"/>
      <c r="TG247" s="277"/>
      <c r="TH247" s="277"/>
      <c r="TI247" s="277"/>
      <c r="TJ247" s="277"/>
      <c r="TK247" s="277"/>
      <c r="TL247" s="277"/>
      <c r="TM247" s="277"/>
      <c r="TN247" s="277"/>
      <c r="TO247" s="277"/>
      <c r="TP247" s="277"/>
      <c r="TQ247" s="277"/>
      <c r="TR247" s="277"/>
      <c r="TS247" s="277"/>
      <c r="TT247" s="277"/>
      <c r="TU247" s="277"/>
      <c r="TV247" s="277"/>
      <c r="TW247" s="277"/>
      <c r="TX247" s="277"/>
      <c r="TY247" s="277"/>
      <c r="TZ247" s="277"/>
      <c r="UA247" s="277"/>
      <c r="UB247" s="277"/>
      <c r="UC247" s="277"/>
      <c r="UD247" s="277"/>
      <c r="UE247" s="277"/>
      <c r="UF247" s="277"/>
      <c r="UG247" s="277"/>
      <c r="UH247" s="277"/>
      <c r="UI247" s="277"/>
      <c r="UJ247" s="277"/>
      <c r="UK247" s="277"/>
      <c r="UL247" s="277"/>
      <c r="UM247" s="277"/>
      <c r="UN247" s="277"/>
      <c r="UO247" s="277"/>
      <c r="UP247" s="277"/>
      <c r="UQ247" s="277"/>
      <c r="UR247" s="277"/>
      <c r="US247" s="277"/>
      <c r="UT247" s="277"/>
      <c r="UU247" s="277"/>
      <c r="UV247" s="277"/>
      <c r="UW247" s="277"/>
      <c r="UX247" s="277"/>
      <c r="UY247" s="277"/>
      <c r="UZ247" s="277"/>
      <c r="VA247" s="277"/>
      <c r="VB247" s="277"/>
      <c r="VC247" s="277"/>
      <c r="VD247" s="277"/>
      <c r="VE247" s="277"/>
      <c r="VF247" s="277"/>
      <c r="VG247" s="277"/>
      <c r="VH247" s="277"/>
      <c r="VI247" s="277"/>
      <c r="VJ247" s="277"/>
      <c r="VK247" s="277"/>
      <c r="VL247" s="277"/>
      <c r="VM247" s="277"/>
      <c r="VN247" s="277"/>
      <c r="VO247" s="277"/>
      <c r="VP247" s="277"/>
      <c r="VQ247" s="277"/>
      <c r="VR247" s="277"/>
      <c r="VS247" s="277"/>
      <c r="VT247" s="277"/>
      <c r="VU247" s="277"/>
      <c r="VV247" s="277"/>
      <c r="VW247" s="277"/>
      <c r="VX247" s="277"/>
      <c r="VY247" s="277"/>
      <c r="VZ247" s="277"/>
      <c r="WA247" s="277"/>
      <c r="WB247" s="277"/>
      <c r="WC247" s="277"/>
      <c r="WD247" s="277"/>
      <c r="WE247" s="277"/>
      <c r="WF247" s="277"/>
      <c r="WG247" s="277"/>
      <c r="WH247" s="277"/>
      <c r="WI247" s="277"/>
      <c r="WJ247" s="277"/>
      <c r="WK247" s="277"/>
      <c r="WL247" s="277"/>
      <c r="WM247" s="277"/>
      <c r="WN247" s="277"/>
      <c r="WO247" s="277"/>
      <c r="WP247" s="277"/>
      <c r="WQ247" s="277"/>
      <c r="WR247" s="277"/>
      <c r="WS247" s="277"/>
      <c r="WT247" s="277"/>
      <c r="WU247" s="277"/>
      <c r="WV247" s="277"/>
      <c r="WW247" s="277"/>
      <c r="WX247" s="277"/>
      <c r="WY247" s="277"/>
      <c r="WZ247" s="277"/>
      <c r="XA247" s="277"/>
      <c r="XB247" s="277"/>
      <c r="XC247" s="277"/>
      <c r="XD247" s="277"/>
      <c r="XE247" s="277"/>
      <c r="XF247" s="277"/>
      <c r="XG247" s="277"/>
      <c r="XH247" s="277"/>
      <c r="XI247" s="277"/>
      <c r="XJ247" s="277"/>
      <c r="XK247" s="277"/>
      <c r="XL247" s="277"/>
      <c r="XM247" s="277"/>
      <c r="XN247" s="277"/>
      <c r="XO247" s="277"/>
      <c r="XP247" s="277"/>
      <c r="XQ247" s="277"/>
      <c r="XR247" s="277"/>
      <c r="XS247" s="277"/>
      <c r="XT247" s="277"/>
      <c r="XU247" s="277"/>
      <c r="XV247" s="277"/>
      <c r="XW247" s="277"/>
      <c r="XX247" s="277"/>
      <c r="XY247" s="277"/>
      <c r="XZ247" s="277"/>
      <c r="YA247" s="277"/>
      <c r="YB247" s="277"/>
      <c r="YC247" s="277"/>
      <c r="YD247" s="277"/>
      <c r="YE247" s="277"/>
      <c r="YF247" s="277"/>
      <c r="YG247" s="277"/>
      <c r="YH247" s="277"/>
      <c r="YI247" s="277"/>
      <c r="YJ247" s="277"/>
      <c r="YK247" s="277"/>
      <c r="YL247" s="277"/>
      <c r="YM247" s="277"/>
      <c r="YN247" s="277"/>
      <c r="YO247" s="277"/>
      <c r="YP247" s="277"/>
      <c r="YQ247" s="277"/>
      <c r="YR247" s="277"/>
      <c r="YS247" s="277"/>
      <c r="YT247" s="277"/>
      <c r="YU247" s="277"/>
      <c r="YV247" s="277"/>
      <c r="YW247" s="277"/>
      <c r="YX247" s="277"/>
      <c r="YY247" s="277"/>
      <c r="YZ247" s="277"/>
      <c r="ZA247" s="277"/>
      <c r="ZB247" s="277"/>
      <c r="ZC247" s="277"/>
      <c r="ZD247" s="277"/>
      <c r="ZE247" s="277"/>
      <c r="ZF247" s="277"/>
      <c r="ZG247" s="277"/>
      <c r="ZH247" s="277"/>
      <c r="ZI247" s="277"/>
      <c r="ZJ247" s="277"/>
      <c r="ZK247" s="277"/>
      <c r="ZL247" s="277"/>
      <c r="ZM247" s="277"/>
      <c r="ZN247" s="277"/>
      <c r="ZO247" s="277"/>
      <c r="ZP247" s="277"/>
      <c r="ZQ247" s="277"/>
      <c r="ZR247" s="277"/>
      <c r="ZS247" s="277"/>
      <c r="ZT247" s="277"/>
      <c r="ZU247" s="277"/>
      <c r="ZV247" s="277"/>
      <c r="ZW247" s="277"/>
      <c r="ZX247" s="277"/>
      <c r="ZY247" s="277"/>
      <c r="ZZ247" s="277"/>
      <c r="AAA247" s="277"/>
      <c r="AAB247" s="277"/>
      <c r="AAC247" s="277"/>
      <c r="AAD247" s="277"/>
      <c r="AAE247" s="277"/>
      <c r="AAF247" s="277"/>
      <c r="AAG247" s="277"/>
      <c r="AAH247" s="277"/>
      <c r="AAI247" s="277"/>
      <c r="AAJ247" s="277"/>
      <c r="AAK247" s="277"/>
      <c r="AAL247" s="277"/>
      <c r="AAM247" s="277"/>
      <c r="AAN247" s="277"/>
      <c r="AAO247" s="277"/>
      <c r="AAP247" s="277"/>
      <c r="AAQ247" s="277"/>
      <c r="AAR247" s="277"/>
      <c r="AAS247" s="277"/>
      <c r="AAT247" s="277"/>
      <c r="AAU247" s="277"/>
      <c r="AAV247" s="277"/>
      <c r="AAW247" s="277"/>
      <c r="AAX247" s="277"/>
      <c r="AAY247" s="277"/>
      <c r="AAZ247" s="277"/>
      <c r="ABA247" s="277"/>
      <c r="ABB247" s="277"/>
      <c r="ABC247" s="277"/>
      <c r="ABD247" s="277"/>
      <c r="ABE247" s="277"/>
      <c r="ABF247" s="277"/>
      <c r="ABG247" s="277"/>
      <c r="ABH247" s="277"/>
      <c r="ABI247" s="277"/>
      <c r="ABJ247" s="277"/>
      <c r="ABK247" s="277"/>
      <c r="ABL247" s="277"/>
      <c r="ABM247" s="277"/>
      <c r="ABN247" s="277"/>
      <c r="ABO247" s="277"/>
      <c r="ABP247" s="277"/>
      <c r="ABQ247" s="277"/>
      <c r="ABR247" s="277"/>
      <c r="ABS247" s="277"/>
      <c r="ABT247" s="277"/>
      <c r="ABU247" s="277"/>
      <c r="ABV247" s="277"/>
      <c r="ABW247" s="277"/>
      <c r="ABX247" s="277"/>
      <c r="ABY247" s="277"/>
      <c r="ABZ247" s="277"/>
      <c r="ACA247" s="277"/>
      <c r="ACB247" s="277"/>
      <c r="ACC247" s="277"/>
      <c r="ACD247" s="277"/>
      <c r="ACE247" s="277"/>
      <c r="ACF247" s="277"/>
      <c r="ACG247" s="277"/>
      <c r="ACH247" s="277"/>
      <c r="ACI247" s="277"/>
      <c r="ACJ247" s="277"/>
      <c r="ACK247" s="277"/>
      <c r="ACL247" s="277"/>
      <c r="ACM247" s="277"/>
      <c r="ACN247" s="277"/>
      <c r="ACO247" s="277"/>
      <c r="ACP247" s="277"/>
      <c r="ACQ247" s="277"/>
      <c r="ACR247" s="277"/>
      <c r="ACS247" s="277"/>
      <c r="ACT247" s="277"/>
      <c r="ACU247" s="277"/>
      <c r="ACV247" s="277"/>
      <c r="ACW247" s="277"/>
      <c r="ACX247" s="277"/>
      <c r="ACY247" s="277"/>
      <c r="ACZ247" s="277"/>
      <c r="ADA247" s="277"/>
      <c r="ADB247" s="277"/>
      <c r="ADC247" s="277"/>
      <c r="ADD247" s="277"/>
      <c r="ADE247" s="277"/>
      <c r="ADF247" s="277"/>
      <c r="ADG247" s="277"/>
      <c r="ADH247" s="277"/>
      <c r="ADI247" s="277"/>
      <c r="ADJ247" s="277"/>
      <c r="ADK247" s="277"/>
      <c r="ADL247" s="277"/>
      <c r="ADM247" s="277"/>
      <c r="ADN247" s="277"/>
      <c r="ADO247" s="277"/>
      <c r="ADP247" s="277"/>
      <c r="ADQ247" s="277"/>
      <c r="ADR247" s="277"/>
      <c r="ADS247" s="277"/>
      <c r="ADT247" s="277"/>
      <c r="ADU247" s="277"/>
      <c r="ADV247" s="277"/>
      <c r="ADW247" s="277"/>
      <c r="ADX247" s="277"/>
      <c r="ADY247" s="277"/>
      <c r="ADZ247" s="277"/>
      <c r="AEA247" s="277"/>
      <c r="AEB247" s="277"/>
      <c r="AEC247" s="277"/>
      <c r="AED247" s="277"/>
      <c r="AEE247" s="277"/>
      <c r="AEF247" s="277"/>
      <c r="AEG247" s="277"/>
      <c r="AEH247" s="277"/>
      <c r="AEI247" s="277"/>
      <c r="AEJ247" s="277"/>
      <c r="AEK247" s="277"/>
      <c r="AEL247" s="277"/>
      <c r="AEM247" s="277"/>
      <c r="AEN247" s="277"/>
      <c r="AEO247" s="277"/>
      <c r="AEP247" s="277"/>
      <c r="AEQ247" s="277"/>
      <c r="AER247" s="277"/>
      <c r="AES247" s="277"/>
      <c r="AET247" s="277"/>
      <c r="AEU247" s="277"/>
      <c r="AEV247" s="277"/>
      <c r="AEW247" s="277"/>
      <c r="AEX247" s="277"/>
      <c r="AEY247" s="277"/>
      <c r="AEZ247" s="277"/>
      <c r="AFA247" s="277"/>
    </row>
    <row r="248" spans="1:833" s="281" customFormat="1" ht="26.25" x14ac:dyDescent="0.4">
      <c r="A248" s="353" t="s">
        <v>93</v>
      </c>
      <c r="B248" s="449"/>
      <c r="C248" s="449"/>
      <c r="D248" s="449"/>
      <c r="E248" s="383">
        <f>E246*0.2</f>
        <v>0</v>
      </c>
      <c r="F248" s="383">
        <f>F246*0.2</f>
        <v>0</v>
      </c>
      <c r="G248" s="383"/>
      <c r="H248" s="384"/>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277"/>
      <c r="BP248" s="277"/>
      <c r="BQ248" s="277"/>
      <c r="BR248" s="277"/>
      <c r="BS248" s="277"/>
      <c r="BT248" s="277"/>
      <c r="BU248" s="277"/>
      <c r="BV248" s="277"/>
      <c r="BW248" s="277"/>
      <c r="BX248" s="277"/>
      <c r="BY248" s="277"/>
      <c r="BZ248" s="277"/>
      <c r="CA248" s="277"/>
      <c r="CB248" s="277"/>
      <c r="CC248" s="277"/>
      <c r="CD248" s="277"/>
      <c r="CE248" s="277"/>
      <c r="CF248" s="277"/>
      <c r="CG248" s="277"/>
      <c r="CH248" s="277"/>
      <c r="CI248" s="277"/>
      <c r="CJ248" s="277"/>
      <c r="CK248" s="277"/>
      <c r="CL248" s="277"/>
      <c r="CM248" s="277"/>
      <c r="CN248" s="277"/>
      <c r="CO248" s="277"/>
      <c r="CP248" s="277"/>
      <c r="CQ248" s="277"/>
      <c r="CR248" s="277"/>
      <c r="CS248" s="277"/>
      <c r="CT248" s="277"/>
      <c r="CU248" s="277"/>
      <c r="CV248" s="277"/>
      <c r="CW248" s="277"/>
      <c r="CX248" s="277"/>
      <c r="CY248" s="277"/>
      <c r="CZ248" s="277"/>
      <c r="DA248" s="277"/>
      <c r="DB248" s="277"/>
      <c r="DC248" s="277"/>
      <c r="DD248" s="277"/>
      <c r="DE248" s="277"/>
      <c r="DF248" s="277"/>
      <c r="DG248" s="277"/>
      <c r="DH248" s="277"/>
      <c r="DI248" s="277"/>
      <c r="DJ248" s="277"/>
      <c r="DK248" s="277"/>
      <c r="DL248" s="277"/>
      <c r="DM248" s="277"/>
      <c r="DN248" s="277"/>
      <c r="DO248" s="277"/>
      <c r="DP248" s="277"/>
      <c r="DQ248" s="277"/>
      <c r="DR248" s="277"/>
      <c r="DS248" s="277"/>
      <c r="DT248" s="277"/>
      <c r="DU248" s="277"/>
      <c r="DV248" s="277"/>
      <c r="DW248" s="277"/>
      <c r="DX248" s="277"/>
      <c r="DY248" s="277"/>
      <c r="DZ248" s="277"/>
      <c r="EA248" s="277"/>
      <c r="EB248" s="277"/>
      <c r="EC248" s="277"/>
      <c r="ED248" s="277"/>
      <c r="EE248" s="277"/>
      <c r="EF248" s="277"/>
      <c r="EG248" s="277"/>
      <c r="EH248" s="277"/>
      <c r="EI248" s="277"/>
      <c r="EJ248" s="277"/>
      <c r="EK248" s="277"/>
      <c r="EL248" s="277"/>
      <c r="EM248" s="277"/>
      <c r="EN248" s="277"/>
      <c r="EO248" s="277"/>
      <c r="EP248" s="277"/>
      <c r="EQ248" s="277"/>
      <c r="ER248" s="277"/>
      <c r="ES248" s="277"/>
      <c r="ET248" s="277"/>
      <c r="EU248" s="277"/>
      <c r="EV248" s="277"/>
      <c r="EW248" s="277"/>
      <c r="EX248" s="277"/>
      <c r="EY248" s="277"/>
      <c r="EZ248" s="277"/>
      <c r="FA248" s="277"/>
      <c r="FB248" s="277"/>
      <c r="FC248" s="277"/>
      <c r="FD248" s="277"/>
      <c r="FE248" s="277"/>
      <c r="FF248" s="277"/>
      <c r="FG248" s="277"/>
      <c r="FH248" s="277"/>
      <c r="FI248" s="277"/>
      <c r="FJ248" s="277"/>
      <c r="FK248" s="277"/>
      <c r="FL248" s="277"/>
      <c r="FM248" s="277"/>
      <c r="FN248" s="277"/>
      <c r="FO248" s="277"/>
      <c r="FP248" s="277"/>
      <c r="FQ248" s="277"/>
      <c r="FR248" s="277"/>
      <c r="FS248" s="277"/>
      <c r="FT248" s="277"/>
      <c r="FU248" s="277"/>
      <c r="FV248" s="277"/>
      <c r="FW248" s="277"/>
      <c r="FX248" s="277"/>
      <c r="FY248" s="277"/>
      <c r="FZ248" s="277"/>
      <c r="GA248" s="277"/>
      <c r="GB248" s="277"/>
      <c r="GC248" s="277"/>
      <c r="GD248" s="277"/>
      <c r="GE248" s="277"/>
      <c r="GF248" s="277"/>
      <c r="GG248" s="277"/>
      <c r="GH248" s="277"/>
      <c r="GI248" s="277"/>
      <c r="GJ248" s="277"/>
      <c r="GK248" s="277"/>
      <c r="GL248" s="277"/>
      <c r="GM248" s="277"/>
      <c r="GN248" s="277"/>
      <c r="GO248" s="277"/>
      <c r="GP248" s="277"/>
      <c r="GQ248" s="277"/>
      <c r="GR248" s="277"/>
      <c r="GS248" s="277"/>
      <c r="GT248" s="277"/>
      <c r="GU248" s="277"/>
      <c r="GV248" s="277"/>
      <c r="GW248" s="277"/>
      <c r="GX248" s="277"/>
      <c r="GY248" s="277"/>
      <c r="GZ248" s="277"/>
      <c r="HA248" s="277"/>
      <c r="HB248" s="277"/>
      <c r="HC248" s="277"/>
      <c r="HD248" s="277"/>
      <c r="HE248" s="277"/>
      <c r="HF248" s="277"/>
      <c r="HG248" s="277"/>
      <c r="HH248" s="277"/>
      <c r="HI248" s="277"/>
      <c r="HJ248" s="277"/>
      <c r="HK248" s="277"/>
      <c r="HL248" s="277"/>
      <c r="HM248" s="277"/>
      <c r="HN248" s="277"/>
      <c r="HO248" s="277"/>
      <c r="HP248" s="277"/>
      <c r="HQ248" s="277"/>
      <c r="HR248" s="277"/>
      <c r="HS248" s="277"/>
      <c r="HT248" s="277"/>
      <c r="HU248" s="277"/>
      <c r="HV248" s="277"/>
      <c r="HW248" s="277"/>
      <c r="HX248" s="277"/>
      <c r="HY248" s="277"/>
      <c r="HZ248" s="277"/>
      <c r="IA248" s="277"/>
      <c r="IB248" s="277"/>
      <c r="IC248" s="277"/>
      <c r="ID248" s="277"/>
      <c r="IE248" s="277"/>
      <c r="IF248" s="277"/>
      <c r="IG248" s="277"/>
      <c r="IH248" s="277"/>
      <c r="II248" s="277"/>
      <c r="IJ248" s="277"/>
      <c r="IK248" s="277"/>
      <c r="IL248" s="277"/>
      <c r="IM248" s="277"/>
      <c r="IN248" s="277"/>
      <c r="IO248" s="277"/>
      <c r="IP248" s="277"/>
      <c r="IQ248" s="277"/>
      <c r="IR248" s="277"/>
      <c r="IS248" s="277"/>
      <c r="IT248" s="277"/>
      <c r="IU248" s="277"/>
      <c r="IV248" s="277"/>
      <c r="IW248" s="277"/>
      <c r="IX248" s="277"/>
      <c r="IY248" s="277"/>
      <c r="IZ248" s="277"/>
      <c r="JA248" s="277"/>
      <c r="JB248" s="277"/>
      <c r="JC248" s="277"/>
      <c r="JD248" s="277"/>
      <c r="JE248" s="277"/>
      <c r="JF248" s="277"/>
      <c r="JG248" s="277"/>
      <c r="JH248" s="277"/>
      <c r="JI248" s="277"/>
      <c r="JJ248" s="277"/>
      <c r="JK248" s="277"/>
      <c r="JL248" s="277"/>
      <c r="JM248" s="277"/>
      <c r="JN248" s="277"/>
      <c r="JO248" s="277"/>
      <c r="JP248" s="277"/>
      <c r="JQ248" s="277"/>
      <c r="JR248" s="277"/>
      <c r="JS248" s="277"/>
      <c r="JT248" s="277"/>
      <c r="JU248" s="277"/>
      <c r="JV248" s="277"/>
      <c r="JW248" s="277"/>
      <c r="JX248" s="277"/>
      <c r="JY248" s="277"/>
      <c r="JZ248" s="277"/>
      <c r="KA248" s="277"/>
      <c r="KB248" s="277"/>
      <c r="KC248" s="277"/>
      <c r="KD248" s="277"/>
      <c r="KE248" s="277"/>
      <c r="KF248" s="277"/>
      <c r="KG248" s="277"/>
      <c r="KH248" s="277"/>
      <c r="KI248" s="277"/>
      <c r="KJ248" s="277"/>
      <c r="KK248" s="277"/>
      <c r="KL248" s="277"/>
      <c r="KM248" s="277"/>
      <c r="KN248" s="277"/>
      <c r="KO248" s="277"/>
      <c r="KP248" s="277"/>
      <c r="KQ248" s="277"/>
      <c r="KR248" s="277"/>
      <c r="KS248" s="277"/>
      <c r="KT248" s="277"/>
      <c r="KU248" s="277"/>
      <c r="KV248" s="277"/>
      <c r="KW248" s="277"/>
      <c r="KX248" s="277"/>
      <c r="KY248" s="277"/>
      <c r="KZ248" s="277"/>
      <c r="LA248" s="277"/>
      <c r="LB248" s="277"/>
      <c r="LC248" s="277"/>
      <c r="LD248" s="277"/>
      <c r="LE248" s="277"/>
      <c r="LF248" s="277"/>
      <c r="LG248" s="277"/>
      <c r="LH248" s="277"/>
      <c r="LI248" s="277"/>
      <c r="LJ248" s="277"/>
      <c r="LK248" s="277"/>
      <c r="LL248" s="277"/>
      <c r="LM248" s="277"/>
      <c r="LN248" s="277"/>
      <c r="LO248" s="277"/>
      <c r="LP248" s="277"/>
      <c r="LQ248" s="277"/>
      <c r="LR248" s="277"/>
      <c r="LS248" s="277"/>
      <c r="LT248" s="277"/>
      <c r="LU248" s="277"/>
      <c r="LV248" s="277"/>
      <c r="LW248" s="277"/>
      <c r="LX248" s="277"/>
      <c r="LY248" s="277"/>
      <c r="LZ248" s="277"/>
      <c r="MA248" s="277"/>
      <c r="MB248" s="277"/>
      <c r="MC248" s="277"/>
      <c r="MD248" s="277"/>
      <c r="ME248" s="277"/>
      <c r="MF248" s="277"/>
      <c r="MG248" s="277"/>
      <c r="MH248" s="277"/>
      <c r="MI248" s="277"/>
      <c r="MJ248" s="277"/>
      <c r="MK248" s="277"/>
      <c r="ML248" s="277"/>
      <c r="MM248" s="277"/>
      <c r="MN248" s="277"/>
      <c r="MO248" s="277"/>
      <c r="MP248" s="277"/>
      <c r="MQ248" s="277"/>
      <c r="MR248" s="277"/>
      <c r="MS248" s="277"/>
      <c r="MT248" s="277"/>
      <c r="MU248" s="277"/>
      <c r="MV248" s="277"/>
      <c r="MW248" s="277"/>
      <c r="MX248" s="277"/>
      <c r="MY248" s="277"/>
      <c r="MZ248" s="277"/>
      <c r="NA248" s="277"/>
      <c r="NB248" s="277"/>
      <c r="NC248" s="277"/>
      <c r="ND248" s="277"/>
      <c r="NE248" s="277"/>
      <c r="NF248" s="277"/>
      <c r="NG248" s="277"/>
      <c r="NH248" s="277"/>
      <c r="NI248" s="277"/>
      <c r="NJ248" s="277"/>
      <c r="NK248" s="277"/>
      <c r="NL248" s="277"/>
      <c r="NM248" s="277"/>
      <c r="NN248" s="277"/>
      <c r="NO248" s="277"/>
      <c r="NP248" s="277"/>
      <c r="NQ248" s="277"/>
      <c r="NR248" s="277"/>
      <c r="NS248" s="277"/>
      <c r="NT248" s="277"/>
      <c r="NU248" s="277"/>
      <c r="NV248" s="277"/>
      <c r="NW248" s="277"/>
      <c r="NX248" s="277"/>
      <c r="NY248" s="277"/>
      <c r="NZ248" s="277"/>
      <c r="OA248" s="277"/>
      <c r="OB248" s="277"/>
      <c r="OC248" s="277"/>
      <c r="OD248" s="277"/>
      <c r="OE248" s="277"/>
      <c r="OF248" s="277"/>
      <c r="OG248" s="277"/>
      <c r="OH248" s="277"/>
      <c r="OI248" s="277"/>
      <c r="OJ248" s="277"/>
      <c r="OK248" s="277"/>
      <c r="OL248" s="277"/>
      <c r="OM248" s="277"/>
      <c r="ON248" s="277"/>
      <c r="OO248" s="277"/>
      <c r="OP248" s="277"/>
      <c r="OQ248" s="277"/>
      <c r="OR248" s="277"/>
      <c r="OS248" s="277"/>
      <c r="OT248" s="277"/>
      <c r="OU248" s="277"/>
      <c r="OV248" s="277"/>
      <c r="OW248" s="277"/>
      <c r="OX248" s="277"/>
      <c r="OY248" s="277"/>
      <c r="OZ248" s="277"/>
      <c r="PA248" s="277"/>
      <c r="PB248" s="277"/>
      <c r="PC248" s="277"/>
      <c r="PD248" s="277"/>
      <c r="PE248" s="277"/>
      <c r="PF248" s="277"/>
      <c r="PG248" s="277"/>
      <c r="PH248" s="277"/>
      <c r="PI248" s="277"/>
      <c r="PJ248" s="277"/>
      <c r="PK248" s="277"/>
      <c r="PL248" s="277"/>
      <c r="PM248" s="277"/>
      <c r="PN248" s="277"/>
      <c r="PO248" s="277"/>
      <c r="PP248" s="277"/>
      <c r="PQ248" s="277"/>
      <c r="PR248" s="277"/>
      <c r="PS248" s="277"/>
      <c r="PT248" s="277"/>
      <c r="PU248" s="277"/>
      <c r="PV248" s="277"/>
      <c r="PW248" s="277"/>
      <c r="PX248" s="277"/>
      <c r="PY248" s="277"/>
      <c r="PZ248" s="277"/>
      <c r="QA248" s="277"/>
      <c r="QB248" s="277"/>
      <c r="QC248" s="277"/>
      <c r="QD248" s="277"/>
      <c r="QE248" s="277"/>
      <c r="QF248" s="277"/>
      <c r="QG248" s="277"/>
      <c r="QH248" s="277"/>
      <c r="QI248" s="277"/>
      <c r="QJ248" s="277"/>
      <c r="QK248" s="277"/>
      <c r="QL248" s="277"/>
      <c r="QM248" s="277"/>
      <c r="QN248" s="277"/>
      <c r="QO248" s="277"/>
      <c r="QP248" s="277"/>
      <c r="QQ248" s="277"/>
      <c r="QR248" s="277"/>
      <c r="QS248" s="277"/>
      <c r="QT248" s="277"/>
      <c r="QU248" s="277"/>
      <c r="QV248" s="277"/>
      <c r="QW248" s="277"/>
      <c r="QX248" s="277"/>
      <c r="QY248" s="277"/>
      <c r="QZ248" s="277"/>
      <c r="RA248" s="277"/>
      <c r="RB248" s="277"/>
      <c r="RC248" s="277"/>
      <c r="RD248" s="277"/>
      <c r="RE248" s="277"/>
      <c r="RF248" s="277"/>
      <c r="RG248" s="277"/>
      <c r="RH248" s="277"/>
      <c r="RI248" s="277"/>
      <c r="RJ248" s="277"/>
      <c r="RK248" s="277"/>
      <c r="RL248" s="277"/>
      <c r="RM248" s="277"/>
      <c r="RN248" s="277"/>
      <c r="RO248" s="277"/>
      <c r="RP248" s="277"/>
      <c r="RQ248" s="277"/>
      <c r="RR248" s="277"/>
      <c r="RS248" s="277"/>
      <c r="RT248" s="277"/>
      <c r="RU248" s="277"/>
      <c r="RV248" s="277"/>
      <c r="RW248" s="277"/>
      <c r="RX248" s="277"/>
      <c r="RY248" s="277"/>
      <c r="RZ248" s="277"/>
      <c r="SA248" s="277"/>
      <c r="SB248" s="277"/>
      <c r="SC248" s="277"/>
      <c r="SD248" s="277"/>
      <c r="SE248" s="277"/>
      <c r="SF248" s="277"/>
      <c r="SG248" s="277"/>
      <c r="SH248" s="277"/>
      <c r="SI248" s="277"/>
      <c r="SJ248" s="277"/>
      <c r="SK248" s="277"/>
      <c r="SL248" s="277"/>
      <c r="SM248" s="277"/>
      <c r="SN248" s="277"/>
      <c r="SO248" s="277"/>
      <c r="SP248" s="277"/>
      <c r="SQ248" s="277"/>
      <c r="SR248" s="277"/>
      <c r="SS248" s="277"/>
      <c r="ST248" s="277"/>
      <c r="SU248" s="277"/>
      <c r="SV248" s="277"/>
      <c r="SW248" s="277"/>
      <c r="SX248" s="277"/>
      <c r="SY248" s="277"/>
      <c r="SZ248" s="277"/>
      <c r="TA248" s="277"/>
      <c r="TB248" s="277"/>
      <c r="TC248" s="277"/>
      <c r="TD248" s="277"/>
      <c r="TE248" s="277"/>
      <c r="TF248" s="277"/>
      <c r="TG248" s="277"/>
      <c r="TH248" s="277"/>
      <c r="TI248" s="277"/>
      <c r="TJ248" s="277"/>
      <c r="TK248" s="277"/>
      <c r="TL248" s="277"/>
      <c r="TM248" s="277"/>
      <c r="TN248" s="277"/>
      <c r="TO248" s="277"/>
      <c r="TP248" s="277"/>
      <c r="TQ248" s="277"/>
      <c r="TR248" s="277"/>
      <c r="TS248" s="277"/>
      <c r="TT248" s="277"/>
      <c r="TU248" s="277"/>
      <c r="TV248" s="277"/>
      <c r="TW248" s="277"/>
      <c r="TX248" s="277"/>
      <c r="TY248" s="277"/>
      <c r="TZ248" s="277"/>
      <c r="UA248" s="277"/>
      <c r="UB248" s="277"/>
      <c r="UC248" s="277"/>
      <c r="UD248" s="277"/>
      <c r="UE248" s="277"/>
      <c r="UF248" s="277"/>
      <c r="UG248" s="277"/>
      <c r="UH248" s="277"/>
      <c r="UI248" s="277"/>
      <c r="UJ248" s="277"/>
      <c r="UK248" s="277"/>
      <c r="UL248" s="277"/>
      <c r="UM248" s="277"/>
      <c r="UN248" s="277"/>
      <c r="UO248" s="277"/>
      <c r="UP248" s="277"/>
      <c r="UQ248" s="277"/>
      <c r="UR248" s="277"/>
      <c r="US248" s="277"/>
      <c r="UT248" s="277"/>
      <c r="UU248" s="277"/>
      <c r="UV248" s="277"/>
      <c r="UW248" s="277"/>
      <c r="UX248" s="277"/>
      <c r="UY248" s="277"/>
      <c r="UZ248" s="277"/>
      <c r="VA248" s="277"/>
      <c r="VB248" s="277"/>
      <c r="VC248" s="277"/>
      <c r="VD248" s="277"/>
      <c r="VE248" s="277"/>
      <c r="VF248" s="277"/>
      <c r="VG248" s="277"/>
      <c r="VH248" s="277"/>
      <c r="VI248" s="277"/>
      <c r="VJ248" s="277"/>
      <c r="VK248" s="277"/>
      <c r="VL248" s="277"/>
      <c r="VM248" s="277"/>
      <c r="VN248" s="277"/>
      <c r="VO248" s="277"/>
      <c r="VP248" s="277"/>
      <c r="VQ248" s="277"/>
      <c r="VR248" s="277"/>
      <c r="VS248" s="277"/>
      <c r="VT248" s="277"/>
      <c r="VU248" s="277"/>
      <c r="VV248" s="277"/>
      <c r="VW248" s="277"/>
      <c r="VX248" s="277"/>
      <c r="VY248" s="277"/>
      <c r="VZ248" s="277"/>
      <c r="WA248" s="277"/>
      <c r="WB248" s="277"/>
      <c r="WC248" s="277"/>
      <c r="WD248" s="277"/>
      <c r="WE248" s="277"/>
      <c r="WF248" s="277"/>
      <c r="WG248" s="277"/>
      <c r="WH248" s="277"/>
      <c r="WI248" s="277"/>
      <c r="WJ248" s="277"/>
      <c r="WK248" s="277"/>
      <c r="WL248" s="277"/>
      <c r="WM248" s="277"/>
      <c r="WN248" s="277"/>
      <c r="WO248" s="277"/>
      <c r="WP248" s="277"/>
      <c r="WQ248" s="277"/>
      <c r="WR248" s="277"/>
      <c r="WS248" s="277"/>
      <c r="WT248" s="277"/>
      <c r="WU248" s="277"/>
      <c r="WV248" s="277"/>
      <c r="WW248" s="277"/>
      <c r="WX248" s="277"/>
      <c r="WY248" s="277"/>
      <c r="WZ248" s="277"/>
      <c r="XA248" s="277"/>
      <c r="XB248" s="277"/>
      <c r="XC248" s="277"/>
      <c r="XD248" s="277"/>
      <c r="XE248" s="277"/>
      <c r="XF248" s="277"/>
      <c r="XG248" s="277"/>
      <c r="XH248" s="277"/>
      <c r="XI248" s="277"/>
      <c r="XJ248" s="277"/>
      <c r="XK248" s="277"/>
      <c r="XL248" s="277"/>
      <c r="XM248" s="277"/>
      <c r="XN248" s="277"/>
      <c r="XO248" s="277"/>
      <c r="XP248" s="277"/>
      <c r="XQ248" s="277"/>
      <c r="XR248" s="277"/>
      <c r="XS248" s="277"/>
      <c r="XT248" s="277"/>
      <c r="XU248" s="277"/>
      <c r="XV248" s="277"/>
      <c r="XW248" s="277"/>
      <c r="XX248" s="277"/>
      <c r="XY248" s="277"/>
      <c r="XZ248" s="277"/>
      <c r="YA248" s="277"/>
      <c r="YB248" s="277"/>
      <c r="YC248" s="277"/>
      <c r="YD248" s="277"/>
      <c r="YE248" s="277"/>
      <c r="YF248" s="277"/>
      <c r="YG248" s="277"/>
      <c r="YH248" s="277"/>
      <c r="YI248" s="277"/>
      <c r="YJ248" s="277"/>
      <c r="YK248" s="277"/>
      <c r="YL248" s="277"/>
      <c r="YM248" s="277"/>
      <c r="YN248" s="277"/>
      <c r="YO248" s="277"/>
      <c r="YP248" s="277"/>
      <c r="YQ248" s="277"/>
      <c r="YR248" s="277"/>
      <c r="YS248" s="277"/>
      <c r="YT248" s="277"/>
      <c r="YU248" s="277"/>
      <c r="YV248" s="277"/>
      <c r="YW248" s="277"/>
      <c r="YX248" s="277"/>
      <c r="YY248" s="277"/>
      <c r="YZ248" s="277"/>
      <c r="ZA248" s="277"/>
      <c r="ZB248" s="277"/>
      <c r="ZC248" s="277"/>
      <c r="ZD248" s="277"/>
      <c r="ZE248" s="277"/>
      <c r="ZF248" s="277"/>
      <c r="ZG248" s="277"/>
      <c r="ZH248" s="277"/>
      <c r="ZI248" s="277"/>
      <c r="ZJ248" s="277"/>
      <c r="ZK248" s="277"/>
      <c r="ZL248" s="277"/>
      <c r="ZM248" s="277"/>
      <c r="ZN248" s="277"/>
      <c r="ZO248" s="277"/>
      <c r="ZP248" s="277"/>
      <c r="ZQ248" s="277"/>
      <c r="ZR248" s="277"/>
      <c r="ZS248" s="277"/>
      <c r="ZT248" s="277"/>
      <c r="ZU248" s="277"/>
      <c r="ZV248" s="277"/>
      <c r="ZW248" s="277"/>
      <c r="ZX248" s="277"/>
      <c r="ZY248" s="277"/>
      <c r="ZZ248" s="277"/>
      <c r="AAA248" s="277"/>
      <c r="AAB248" s="277"/>
      <c r="AAC248" s="277"/>
      <c r="AAD248" s="277"/>
      <c r="AAE248" s="277"/>
      <c r="AAF248" s="277"/>
      <c r="AAG248" s="277"/>
      <c r="AAH248" s="277"/>
      <c r="AAI248" s="277"/>
      <c r="AAJ248" s="277"/>
      <c r="AAK248" s="277"/>
      <c r="AAL248" s="277"/>
      <c r="AAM248" s="277"/>
      <c r="AAN248" s="277"/>
      <c r="AAO248" s="277"/>
      <c r="AAP248" s="277"/>
      <c r="AAQ248" s="277"/>
      <c r="AAR248" s="277"/>
      <c r="AAS248" s="277"/>
      <c r="AAT248" s="277"/>
      <c r="AAU248" s="277"/>
      <c r="AAV248" s="277"/>
      <c r="AAW248" s="277"/>
      <c r="AAX248" s="277"/>
      <c r="AAY248" s="277"/>
      <c r="AAZ248" s="277"/>
      <c r="ABA248" s="277"/>
      <c r="ABB248" s="277"/>
      <c r="ABC248" s="277"/>
      <c r="ABD248" s="277"/>
      <c r="ABE248" s="277"/>
      <c r="ABF248" s="277"/>
      <c r="ABG248" s="277"/>
      <c r="ABH248" s="277"/>
      <c r="ABI248" s="277"/>
      <c r="ABJ248" s="277"/>
      <c r="ABK248" s="277"/>
      <c r="ABL248" s="277"/>
      <c r="ABM248" s="277"/>
      <c r="ABN248" s="277"/>
      <c r="ABO248" s="277"/>
      <c r="ABP248" s="277"/>
      <c r="ABQ248" s="277"/>
      <c r="ABR248" s="277"/>
      <c r="ABS248" s="277"/>
      <c r="ABT248" s="277"/>
      <c r="ABU248" s="277"/>
      <c r="ABV248" s="277"/>
      <c r="ABW248" s="277"/>
      <c r="ABX248" s="277"/>
      <c r="ABY248" s="277"/>
      <c r="ABZ248" s="277"/>
      <c r="ACA248" s="277"/>
      <c r="ACB248" s="277"/>
      <c r="ACC248" s="277"/>
      <c r="ACD248" s="277"/>
      <c r="ACE248" s="277"/>
      <c r="ACF248" s="277"/>
      <c r="ACG248" s="277"/>
      <c r="ACH248" s="277"/>
      <c r="ACI248" s="277"/>
      <c r="ACJ248" s="277"/>
      <c r="ACK248" s="277"/>
      <c r="ACL248" s="277"/>
      <c r="ACM248" s="277"/>
      <c r="ACN248" s="277"/>
      <c r="ACO248" s="277"/>
      <c r="ACP248" s="277"/>
      <c r="ACQ248" s="277"/>
      <c r="ACR248" s="277"/>
      <c r="ACS248" s="277"/>
      <c r="ACT248" s="277"/>
      <c r="ACU248" s="277"/>
      <c r="ACV248" s="277"/>
      <c r="ACW248" s="277"/>
      <c r="ACX248" s="277"/>
      <c r="ACY248" s="277"/>
      <c r="ACZ248" s="277"/>
      <c r="ADA248" s="277"/>
      <c r="ADB248" s="277"/>
      <c r="ADC248" s="277"/>
      <c r="ADD248" s="277"/>
      <c r="ADE248" s="277"/>
      <c r="ADF248" s="277"/>
      <c r="ADG248" s="277"/>
      <c r="ADH248" s="277"/>
      <c r="ADI248" s="277"/>
      <c r="ADJ248" s="277"/>
      <c r="ADK248" s="277"/>
      <c r="ADL248" s="277"/>
      <c r="ADM248" s="277"/>
      <c r="ADN248" s="277"/>
      <c r="ADO248" s="277"/>
      <c r="ADP248" s="277"/>
      <c r="ADQ248" s="277"/>
      <c r="ADR248" s="277"/>
      <c r="ADS248" s="277"/>
      <c r="ADT248" s="277"/>
      <c r="ADU248" s="277"/>
      <c r="ADV248" s="277"/>
      <c r="ADW248" s="277"/>
      <c r="ADX248" s="277"/>
      <c r="ADY248" s="277"/>
      <c r="ADZ248" s="277"/>
      <c r="AEA248" s="277"/>
      <c r="AEB248" s="277"/>
      <c r="AEC248" s="277"/>
      <c r="AED248" s="277"/>
      <c r="AEE248" s="277"/>
      <c r="AEF248" s="277"/>
      <c r="AEG248" s="277"/>
      <c r="AEH248" s="277"/>
      <c r="AEI248" s="277"/>
      <c r="AEJ248" s="277"/>
      <c r="AEK248" s="277"/>
      <c r="AEL248" s="277"/>
      <c r="AEM248" s="277"/>
      <c r="AEN248" s="277"/>
      <c r="AEO248" s="277"/>
      <c r="AEP248" s="277"/>
      <c r="AEQ248" s="277"/>
      <c r="AER248" s="277"/>
      <c r="AES248" s="277"/>
      <c r="AET248" s="277"/>
      <c r="AEU248" s="277"/>
      <c r="AEV248" s="277"/>
      <c r="AEW248" s="277"/>
      <c r="AEX248" s="277"/>
      <c r="AEY248" s="277"/>
      <c r="AEZ248" s="277"/>
      <c r="AFA248" s="277"/>
    </row>
    <row r="249" spans="1:833" s="156" customFormat="1" x14ac:dyDescent="0.2">
      <c r="A249"/>
      <c r="B249"/>
      <c r="C249"/>
      <c r="D249"/>
      <c r="E249" s="203"/>
      <c r="F249" s="164"/>
      <c r="G249" s="164"/>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row>
    <row r="250" spans="1:833" x14ac:dyDescent="0.2">
      <c r="A250"/>
    </row>
    <row r="251" spans="1:833" x14ac:dyDescent="0.2">
      <c r="A251"/>
    </row>
    <row r="252" spans="1:833" ht="18.75" customHeight="1" x14ac:dyDescent="0.2"/>
    <row r="253" spans="1:833" ht="21.75" customHeight="1" x14ac:dyDescent="0.2"/>
    <row r="254" spans="1:833" ht="14.25" customHeight="1" x14ac:dyDescent="0.2"/>
    <row r="255" spans="1:833" ht="14.25" customHeight="1" x14ac:dyDescent="0.2"/>
    <row r="256" spans="1:833" ht="12.75" customHeight="1" x14ac:dyDescent="0.2"/>
    <row r="269" spans="1:8" s="3" customFormat="1" x14ac:dyDescent="0.2">
      <c r="A269" s="178"/>
      <c r="B269"/>
      <c r="C269"/>
      <c r="D269"/>
      <c r="E269" s="203"/>
      <c r="F269" s="164"/>
      <c r="G269" s="164"/>
      <c r="H269"/>
    </row>
    <row r="282" spans="1:8" s="3" customFormat="1" x14ac:dyDescent="0.2">
      <c r="A282" s="178"/>
      <c r="B282"/>
      <c r="C282"/>
      <c r="D282"/>
      <c r="E282" s="203"/>
      <c r="F282" s="164"/>
      <c r="G282" s="164"/>
      <c r="H282"/>
    </row>
    <row r="295" spans="1:8" s="3" customFormat="1" x14ac:dyDescent="0.2">
      <c r="A295" s="178"/>
      <c r="B295"/>
      <c r="C295"/>
      <c r="D295"/>
      <c r="E295" s="203"/>
      <c r="F295" s="164"/>
      <c r="G295" s="164"/>
      <c r="H295"/>
    </row>
    <row r="308" spans="1:8" s="3" customFormat="1" x14ac:dyDescent="0.2">
      <c r="A308" s="178"/>
      <c r="B308"/>
      <c r="C308"/>
      <c r="D308"/>
      <c r="E308" s="203"/>
      <c r="F308" s="164"/>
      <c r="G308" s="164"/>
      <c r="H308"/>
    </row>
    <row r="326" spans="1:8" s="3" customFormat="1" x14ac:dyDescent="0.2">
      <c r="A326" s="178"/>
      <c r="B326"/>
      <c r="C326"/>
      <c r="D326"/>
      <c r="E326" s="203"/>
      <c r="F326" s="164"/>
      <c r="G326" s="164"/>
      <c r="H326"/>
    </row>
    <row r="339" spans="1:8" s="3" customFormat="1" x14ac:dyDescent="0.2">
      <c r="A339" s="178"/>
      <c r="B339"/>
      <c r="C339"/>
      <c r="D339"/>
      <c r="E339" s="203"/>
      <c r="F339" s="164"/>
      <c r="G339" s="164"/>
      <c r="H339"/>
    </row>
    <row r="352" spans="1:8" s="3" customFormat="1" x14ac:dyDescent="0.2">
      <c r="A352" s="178"/>
      <c r="B352"/>
      <c r="C352"/>
      <c r="D352"/>
      <c r="E352" s="203"/>
      <c r="F352" s="164"/>
      <c r="G352" s="164"/>
      <c r="H352"/>
    </row>
    <row r="365" spans="1:8" s="3" customFormat="1" x14ac:dyDescent="0.2">
      <c r="A365" s="178"/>
      <c r="B365"/>
      <c r="C365"/>
      <c r="D365"/>
      <c r="E365" s="203"/>
      <c r="F365" s="164"/>
      <c r="G365" s="164"/>
      <c r="H365"/>
    </row>
    <row r="378" spans="1:8" s="3" customFormat="1" x14ac:dyDescent="0.2">
      <c r="A378" s="178"/>
      <c r="B378"/>
      <c r="C378"/>
      <c r="D378"/>
      <c r="E378" s="203"/>
      <c r="F378" s="164"/>
      <c r="G378" s="164"/>
      <c r="H378"/>
    </row>
    <row r="403" spans="1:8" s="20" customFormat="1" ht="18" x14ac:dyDescent="0.25">
      <c r="A403" s="178"/>
      <c r="B403"/>
      <c r="C403"/>
      <c r="D403"/>
      <c r="E403" s="203"/>
      <c r="F403" s="164"/>
      <c r="G403" s="164"/>
      <c r="H403"/>
    </row>
    <row r="405" spans="1:8" s="3" customFormat="1" x14ac:dyDescent="0.2">
      <c r="A405" s="178"/>
      <c r="B405"/>
      <c r="C405"/>
      <c r="D405"/>
      <c r="E405" s="203"/>
      <c r="F405" s="164"/>
      <c r="G405" s="164"/>
      <c r="H405"/>
    </row>
    <row r="407" spans="1:8" s="3" customFormat="1" x14ac:dyDescent="0.2">
      <c r="A407" s="178"/>
      <c r="B407"/>
      <c r="C407"/>
      <c r="D407"/>
      <c r="E407" s="203"/>
      <c r="F407" s="164"/>
      <c r="G407" s="164"/>
      <c r="H407"/>
    </row>
    <row r="1003" spans="2:8" x14ac:dyDescent="0.2">
      <c r="B1003" s="4"/>
      <c r="C1003" s="4"/>
      <c r="D1003" s="4"/>
      <c r="E1003" s="206"/>
      <c r="F1003" s="207"/>
      <c r="G1003" s="165"/>
      <c r="H1003" s="3"/>
    </row>
    <row r="1004" spans="2:8" x14ac:dyDescent="0.2">
      <c r="G1004" s="165"/>
      <c r="H1004" s="4"/>
    </row>
    <row r="1005" spans="2:8" x14ac:dyDescent="0.2">
      <c r="G1005" s="165"/>
      <c r="H1005" s="3"/>
    </row>
    <row r="1006" spans="2:8" x14ac:dyDescent="0.2">
      <c r="G1006" s="165"/>
      <c r="H1006" s="3"/>
    </row>
    <row r="1007" spans="2:8" x14ac:dyDescent="0.2">
      <c r="G1007" s="165"/>
      <c r="H1007" s="3"/>
    </row>
    <row r="1008" spans="2:8" x14ac:dyDescent="0.2">
      <c r="G1008" s="165"/>
      <c r="H1008" s="3"/>
    </row>
    <row r="1009" spans="2:8" x14ac:dyDescent="0.2">
      <c r="G1009" s="165"/>
      <c r="H1009" s="3"/>
    </row>
    <row r="1010" spans="2:8" x14ac:dyDescent="0.2">
      <c r="G1010" s="165"/>
      <c r="H1010" s="3"/>
    </row>
    <row r="1012" spans="2:8" x14ac:dyDescent="0.2">
      <c r="B1012" s="4"/>
      <c r="C1012" s="4"/>
      <c r="D1012" s="4"/>
      <c r="E1012" s="206"/>
      <c r="F1012" s="207"/>
      <c r="G1012" s="165"/>
      <c r="H1012" s="3"/>
    </row>
    <row r="1013" spans="2:8" x14ac:dyDescent="0.2">
      <c r="G1013" s="165"/>
      <c r="H1013" s="3"/>
    </row>
    <row r="1014" spans="2:8" x14ac:dyDescent="0.2">
      <c r="G1014" s="165"/>
      <c r="H1014" s="3"/>
    </row>
    <row r="1015" spans="2:8" x14ac:dyDescent="0.2">
      <c r="G1015" s="165"/>
      <c r="H1015" s="3"/>
    </row>
    <row r="1016" spans="2:8" x14ac:dyDescent="0.2">
      <c r="G1016" s="165"/>
      <c r="H1016" s="3"/>
    </row>
    <row r="1017" spans="2:8" x14ac:dyDescent="0.2">
      <c r="G1017" s="165"/>
      <c r="H1017" s="3"/>
    </row>
    <row r="1018" spans="2:8" x14ac:dyDescent="0.2">
      <c r="G1018" s="165"/>
      <c r="H1018" s="3"/>
    </row>
    <row r="1019" spans="2:8" x14ac:dyDescent="0.2">
      <c r="G1019" s="165"/>
      <c r="H1019" s="3"/>
    </row>
    <row r="1020" spans="2:8" ht="15.75" x14ac:dyDescent="0.25">
      <c r="B1020" s="4"/>
      <c r="C1020" s="4"/>
      <c r="D1020" s="4"/>
      <c r="E1020" s="208"/>
      <c r="F1020" s="207"/>
      <c r="G1020" s="209"/>
      <c r="H1020" s="3"/>
    </row>
    <row r="1021" spans="2:8" x14ac:dyDescent="0.2">
      <c r="B1021" s="4"/>
      <c r="C1021" s="4"/>
      <c r="D1021" s="4"/>
      <c r="E1021" s="206"/>
      <c r="F1021" s="207"/>
      <c r="G1021" s="165"/>
      <c r="H1021" s="3"/>
    </row>
    <row r="1022" spans="2:8" x14ac:dyDescent="0.2">
      <c r="G1022" s="165"/>
      <c r="H1022" s="3"/>
    </row>
    <row r="1023" spans="2:8" x14ac:dyDescent="0.2">
      <c r="G1023" s="165"/>
      <c r="H1023" s="3"/>
    </row>
    <row r="1024" spans="2:8" x14ac:dyDescent="0.2">
      <c r="G1024" s="165"/>
      <c r="H1024" s="3"/>
    </row>
    <row r="1025" spans="2:8" x14ac:dyDescent="0.2">
      <c r="G1025" s="165"/>
      <c r="H1025" s="4"/>
    </row>
    <row r="1026" spans="2:8" x14ac:dyDescent="0.2">
      <c r="G1026" s="165"/>
      <c r="H1026" s="4"/>
    </row>
    <row r="1027" spans="2:8" x14ac:dyDescent="0.2">
      <c r="G1027" s="165"/>
      <c r="H1027" s="4"/>
    </row>
    <row r="1028" spans="2:8" x14ac:dyDescent="0.2">
      <c r="G1028" s="165"/>
      <c r="H1028" s="4"/>
    </row>
    <row r="1029" spans="2:8" ht="15.75" x14ac:dyDescent="0.25">
      <c r="B1029" s="4"/>
      <c r="C1029" s="4"/>
      <c r="D1029" s="4"/>
      <c r="E1029" s="208"/>
      <c r="F1029" s="207"/>
      <c r="G1029" s="209"/>
      <c r="H1029" s="4"/>
    </row>
    <row r="1030" spans="2:8" x14ac:dyDescent="0.2">
      <c r="B1030" s="4"/>
      <c r="C1030" s="4"/>
      <c r="D1030" s="4"/>
      <c r="E1030" s="206"/>
      <c r="F1030" s="207"/>
      <c r="G1030" s="165"/>
      <c r="H1030" s="4"/>
    </row>
    <row r="1031" spans="2:8" x14ac:dyDescent="0.2">
      <c r="G1031" s="165"/>
      <c r="H1031" s="3"/>
    </row>
    <row r="1032" spans="2:8" x14ac:dyDescent="0.2">
      <c r="G1032" s="165"/>
      <c r="H1032" s="3"/>
    </row>
    <row r="1033" spans="2:8" x14ac:dyDescent="0.2">
      <c r="G1033" s="165"/>
      <c r="H1033" s="3"/>
    </row>
    <row r="1034" spans="2:8" x14ac:dyDescent="0.2">
      <c r="G1034" s="165"/>
      <c r="H1034" s="3"/>
    </row>
    <row r="1035" spans="2:8" x14ac:dyDescent="0.2">
      <c r="G1035" s="165"/>
      <c r="H1035" s="3"/>
    </row>
    <row r="1036" spans="2:8" x14ac:dyDescent="0.2">
      <c r="G1036" s="165"/>
      <c r="H1036" s="3"/>
    </row>
    <row r="1037" spans="2:8" x14ac:dyDescent="0.2">
      <c r="G1037" s="165"/>
      <c r="H1037" s="3"/>
    </row>
    <row r="1038" spans="2:8" ht="15.75" x14ac:dyDescent="0.25">
      <c r="B1038" s="4"/>
      <c r="C1038" s="4"/>
      <c r="D1038" s="4"/>
      <c r="E1038" s="208"/>
      <c r="F1038" s="207"/>
      <c r="G1038" s="209"/>
      <c r="H1038" s="3"/>
    </row>
    <row r="1039" spans="2:8" x14ac:dyDescent="0.2">
      <c r="B1039" s="4"/>
      <c r="C1039" s="4"/>
      <c r="D1039" s="4"/>
      <c r="E1039" s="206"/>
      <c r="F1039" s="207"/>
      <c r="G1039" s="165"/>
      <c r="H1039" s="3"/>
    </row>
    <row r="1041" spans="2:8" x14ac:dyDescent="0.2">
      <c r="G1041" s="210"/>
      <c r="H1041" s="6"/>
    </row>
    <row r="1042" spans="2:8" x14ac:dyDescent="0.2">
      <c r="G1042" s="210"/>
      <c r="H1042" s="6"/>
    </row>
    <row r="1043" spans="2:8" x14ac:dyDescent="0.2">
      <c r="G1043" s="210"/>
      <c r="H1043" s="6"/>
    </row>
    <row r="1044" spans="2:8" x14ac:dyDescent="0.2">
      <c r="G1044" s="210"/>
      <c r="H1044" s="6"/>
    </row>
    <row r="1045" spans="2:8" x14ac:dyDescent="0.2">
      <c r="G1045" s="210"/>
      <c r="H1045" s="6"/>
    </row>
    <row r="1046" spans="2:8" x14ac:dyDescent="0.2">
      <c r="G1046" s="210"/>
      <c r="H1046" s="6"/>
    </row>
    <row r="1047" spans="2:8" x14ac:dyDescent="0.2">
      <c r="G1047" s="210"/>
      <c r="H1047" s="6"/>
    </row>
    <row r="1048" spans="2:8" ht="15.75" x14ac:dyDescent="0.25">
      <c r="B1048" s="4"/>
      <c r="C1048" s="4"/>
      <c r="D1048" s="4"/>
      <c r="E1048" s="208"/>
      <c r="F1048" s="207"/>
      <c r="G1048" s="211"/>
      <c r="H1048" s="16"/>
    </row>
    <row r="1049" spans="2:8" ht="15.75" x14ac:dyDescent="0.25">
      <c r="B1049" s="4"/>
      <c r="C1049" s="4"/>
      <c r="D1049" s="4"/>
      <c r="E1049" s="212"/>
      <c r="F1049" s="213"/>
    </row>
    <row r="1050" spans="2:8" x14ac:dyDescent="0.2">
      <c r="B1050" s="4"/>
      <c r="C1050" s="4"/>
      <c r="D1050" s="4"/>
      <c r="E1050" s="206"/>
      <c r="F1050" s="209"/>
      <c r="G1050" s="165"/>
      <c r="H1050" s="3"/>
    </row>
    <row r="1051" spans="2:8" x14ac:dyDescent="0.2">
      <c r="B1051" s="15"/>
      <c r="C1051" s="15"/>
      <c r="D1051" s="15"/>
      <c r="E1051" s="206"/>
      <c r="F1051" s="209"/>
      <c r="G1051" s="165"/>
      <c r="H1051" s="3"/>
    </row>
    <row r="1052" spans="2:8" x14ac:dyDescent="0.2">
      <c r="B1052" s="15"/>
      <c r="C1052" s="15"/>
      <c r="D1052" s="15"/>
      <c r="E1052" s="206"/>
      <c r="F1052" s="209"/>
      <c r="G1052" s="165"/>
      <c r="H1052" s="3"/>
    </row>
    <row r="1053" spans="2:8" x14ac:dyDescent="0.2">
      <c r="B1053" s="15"/>
      <c r="C1053" s="15"/>
      <c r="D1053" s="15"/>
      <c r="E1053" s="206"/>
      <c r="F1053" s="209"/>
      <c r="G1053" s="165"/>
      <c r="H1053" s="3"/>
    </row>
    <row r="1054" spans="2:8" x14ac:dyDescent="0.2">
      <c r="B1054" s="15"/>
      <c r="C1054" s="15"/>
      <c r="D1054" s="15"/>
      <c r="E1054" s="206"/>
      <c r="F1054" s="209"/>
      <c r="G1054" s="165"/>
      <c r="H1054" s="3"/>
    </row>
    <row r="1055" spans="2:8" x14ac:dyDescent="0.2">
      <c r="B1055" s="15"/>
      <c r="C1055" s="15"/>
      <c r="D1055" s="15"/>
      <c r="E1055" s="206"/>
      <c r="F1055" s="209"/>
      <c r="G1055" s="165"/>
      <c r="H1055" s="3"/>
    </row>
    <row r="1056" spans="2:8" x14ac:dyDescent="0.2">
      <c r="B1056" s="15"/>
      <c r="C1056" s="15"/>
      <c r="D1056" s="15"/>
      <c r="E1056" s="206"/>
      <c r="F1056" s="209"/>
      <c r="G1056" s="165"/>
      <c r="H1056" s="3"/>
    </row>
    <row r="1057" spans="2:8" x14ac:dyDescent="0.2">
      <c r="B1057" s="15"/>
      <c r="C1057" s="15"/>
      <c r="D1057" s="15"/>
      <c r="E1057" s="206"/>
      <c r="F1057" s="209"/>
      <c r="G1057" s="165"/>
      <c r="H1057" s="3"/>
    </row>
    <row r="1058" spans="2:8" ht="15.75" x14ac:dyDescent="0.25">
      <c r="B1058" s="4"/>
      <c r="C1058" s="4"/>
      <c r="D1058" s="4"/>
      <c r="E1058" s="208"/>
      <c r="F1058" s="207"/>
      <c r="G1058" s="214"/>
      <c r="H1058" s="11"/>
    </row>
    <row r="1059" spans="2:8" x14ac:dyDescent="0.2">
      <c r="E1059" s="205"/>
      <c r="F1059" s="215"/>
    </row>
    <row r="1060" spans="2:8" x14ac:dyDescent="0.2">
      <c r="B1060" s="1"/>
      <c r="C1060" s="1"/>
      <c r="D1060" s="1"/>
      <c r="E1060" s="205"/>
      <c r="F1060" s="215"/>
    </row>
    <row r="1061" spans="2:8" x14ac:dyDescent="0.2">
      <c r="B1061" s="10"/>
      <c r="C1061" s="10"/>
      <c r="D1061" s="10"/>
      <c r="E1061" s="205"/>
      <c r="F1061" s="215"/>
    </row>
    <row r="1062" spans="2:8" x14ac:dyDescent="0.2">
      <c r="B1062" s="10"/>
      <c r="C1062" s="10"/>
      <c r="D1062" s="10"/>
      <c r="E1062" s="205"/>
      <c r="F1062" s="215"/>
    </row>
    <row r="1063" spans="2:8" x14ac:dyDescent="0.2">
      <c r="B1063" s="10"/>
      <c r="C1063" s="10"/>
      <c r="D1063" s="10"/>
      <c r="E1063" s="205"/>
      <c r="F1063" s="215"/>
    </row>
    <row r="1064" spans="2:8" x14ac:dyDescent="0.2">
      <c r="B1064" s="10"/>
      <c r="C1064" s="10"/>
      <c r="D1064" s="10"/>
      <c r="E1064" s="205"/>
      <c r="F1064" s="215"/>
    </row>
    <row r="1065" spans="2:8" x14ac:dyDescent="0.2">
      <c r="B1065" s="10"/>
      <c r="C1065" s="10"/>
      <c r="D1065" s="10"/>
      <c r="E1065" s="205"/>
      <c r="F1065" s="215"/>
    </row>
    <row r="1066" spans="2:8" x14ac:dyDescent="0.2">
      <c r="B1066" s="10"/>
      <c r="C1066" s="10"/>
      <c r="D1066" s="10"/>
      <c r="E1066" s="205"/>
      <c r="F1066" s="215"/>
    </row>
    <row r="1068" spans="2:8" x14ac:dyDescent="0.2">
      <c r="E1068" s="205"/>
      <c r="F1068" s="215"/>
    </row>
    <row r="1076" spans="2:8" ht="15.75" x14ac:dyDescent="0.25">
      <c r="B1076" s="8"/>
      <c r="C1076" s="8"/>
      <c r="D1076" s="8"/>
      <c r="E1076" s="216"/>
      <c r="F1076" s="217"/>
      <c r="G1076" s="218"/>
      <c r="H1076" s="16"/>
    </row>
    <row r="1077" spans="2:8" x14ac:dyDescent="0.2">
      <c r="E1077" s="205"/>
      <c r="F1077" s="215"/>
    </row>
    <row r="1081" spans="2:8" ht="15.75" x14ac:dyDescent="0.25">
      <c r="B1081" s="4"/>
      <c r="C1081" s="4"/>
      <c r="D1081" s="4"/>
      <c r="E1081" s="219"/>
      <c r="F1081" s="220"/>
    </row>
    <row r="1101" spans="2:8" ht="15.75" x14ac:dyDescent="0.25">
      <c r="B1101" s="4"/>
      <c r="C1101" s="4"/>
      <c r="D1101" s="4"/>
      <c r="E1101" s="208"/>
      <c r="F1101" s="207"/>
      <c r="G1101" s="207"/>
      <c r="H1101" s="11"/>
    </row>
    <row r="1102" spans="2:8" ht="15.75" x14ac:dyDescent="0.25">
      <c r="B1102" s="4"/>
      <c r="C1102" s="4"/>
      <c r="D1102" s="4"/>
      <c r="E1102" s="208"/>
      <c r="F1102" s="207"/>
      <c r="G1102" s="207"/>
      <c r="H1102" s="11"/>
    </row>
    <row r="1103" spans="2:8" x14ac:dyDescent="0.2">
      <c r="B1103" s="4"/>
      <c r="C1103" s="4"/>
      <c r="D1103" s="4"/>
      <c r="E1103" s="206"/>
      <c r="F1103" s="209"/>
      <c r="G1103" s="165"/>
      <c r="H1103" s="3"/>
    </row>
    <row r="1104" spans="2:8" x14ac:dyDescent="0.2">
      <c r="B1104" s="4"/>
      <c r="C1104" s="4"/>
      <c r="D1104" s="4"/>
      <c r="E1104" s="206"/>
      <c r="F1104" s="209"/>
      <c r="G1104" s="165"/>
      <c r="H1104" s="3"/>
    </row>
    <row r="1105" spans="2:8" x14ac:dyDescent="0.2">
      <c r="B1105" s="4"/>
      <c r="C1105" s="4"/>
      <c r="D1105" s="4"/>
      <c r="E1105" s="221"/>
      <c r="F1105" s="165"/>
      <c r="G1105" s="165"/>
      <c r="H1105" s="3"/>
    </row>
    <row r="1106" spans="2:8" x14ac:dyDescent="0.2">
      <c r="B1106" s="3"/>
      <c r="C1106" s="3"/>
      <c r="D1106" s="3"/>
      <c r="E1106" s="206"/>
      <c r="F1106" s="209"/>
      <c r="G1106" s="165"/>
      <c r="H1106" s="3"/>
    </row>
    <row r="1107" spans="2:8" x14ac:dyDescent="0.2">
      <c r="B1107" s="3"/>
      <c r="C1107" s="3"/>
      <c r="D1107" s="3"/>
      <c r="E1107" s="206"/>
      <c r="F1107" s="209"/>
      <c r="G1107" s="165"/>
      <c r="H1107" s="3"/>
    </row>
    <row r="1108" spans="2:8" x14ac:dyDescent="0.2">
      <c r="B1108" s="3"/>
      <c r="C1108" s="3"/>
      <c r="D1108" s="3"/>
      <c r="E1108" s="206"/>
      <c r="F1108" s="209"/>
      <c r="G1108" s="165"/>
      <c r="H1108" s="3"/>
    </row>
    <row r="1109" spans="2:8" x14ac:dyDescent="0.2">
      <c r="B1109" s="3"/>
      <c r="C1109" s="3"/>
      <c r="D1109" s="3"/>
      <c r="E1109" s="206"/>
      <c r="F1109" s="209"/>
      <c r="G1109" s="165"/>
      <c r="H1109" s="3"/>
    </row>
    <row r="1110" spans="2:8" x14ac:dyDescent="0.2">
      <c r="B1110" s="3"/>
      <c r="C1110" s="3"/>
      <c r="D1110" s="3"/>
      <c r="E1110" s="206"/>
      <c r="F1110" s="209"/>
      <c r="G1110" s="165"/>
      <c r="H1110" s="3"/>
    </row>
    <row r="1111" spans="2:8" x14ac:dyDescent="0.2">
      <c r="B1111" s="3"/>
      <c r="C1111" s="3"/>
      <c r="D1111" s="3"/>
      <c r="E1111" s="206"/>
      <c r="F1111" s="209"/>
      <c r="G1111" s="165"/>
      <c r="H1111" s="3"/>
    </row>
    <row r="1112" spans="2:8" ht="15.75" x14ac:dyDescent="0.25">
      <c r="B1112" s="4"/>
      <c r="C1112" s="4"/>
      <c r="D1112" s="4"/>
      <c r="E1112" s="208"/>
      <c r="F1112" s="207"/>
      <c r="G1112" s="209"/>
      <c r="H1112" s="3"/>
    </row>
    <row r="1113" spans="2:8" x14ac:dyDescent="0.2">
      <c r="B1113" s="4"/>
      <c r="C1113" s="4"/>
      <c r="D1113" s="4"/>
      <c r="E1113" s="206"/>
      <c r="F1113" s="209"/>
    </row>
    <row r="1122" spans="2:8" ht="15.75" x14ac:dyDescent="0.25">
      <c r="B1122" s="4"/>
      <c r="C1122" s="4"/>
      <c r="D1122" s="4"/>
      <c r="E1122" s="208"/>
      <c r="F1122" s="207"/>
      <c r="G1122" s="207"/>
      <c r="H1122" s="11"/>
    </row>
    <row r="1123" spans="2:8" x14ac:dyDescent="0.2">
      <c r="B1123" s="12"/>
      <c r="C1123" s="12"/>
      <c r="D1123" s="12"/>
      <c r="E1123" s="221"/>
      <c r="F1123" s="165"/>
      <c r="G1123" s="165"/>
      <c r="H1123" s="3"/>
    </row>
    <row r="1124" spans="2:8" x14ac:dyDescent="0.2">
      <c r="B1124" s="5"/>
      <c r="C1124" s="5"/>
      <c r="D1124" s="5"/>
      <c r="E1124" s="206"/>
      <c r="F1124" s="209"/>
      <c r="G1124" s="165"/>
      <c r="H1124" s="3"/>
    </row>
    <row r="1125" spans="2:8" x14ac:dyDescent="0.2">
      <c r="B1125" s="5"/>
      <c r="C1125" s="5"/>
      <c r="D1125" s="5"/>
      <c r="E1125" s="206"/>
      <c r="F1125" s="209"/>
      <c r="G1125" s="165"/>
      <c r="H1125" s="3"/>
    </row>
    <row r="1126" spans="2:8" x14ac:dyDescent="0.2">
      <c r="B1126" s="5"/>
      <c r="C1126" s="5"/>
      <c r="D1126" s="5"/>
      <c r="E1126" s="206"/>
      <c r="F1126" s="209"/>
      <c r="G1126" s="165"/>
      <c r="H1126" s="3"/>
    </row>
    <row r="1127" spans="2:8" x14ac:dyDescent="0.2">
      <c r="B1127" s="5"/>
      <c r="C1127" s="5"/>
      <c r="D1127" s="5"/>
      <c r="E1127" s="206"/>
      <c r="F1127" s="209"/>
      <c r="G1127" s="165"/>
      <c r="H1127" s="3"/>
    </row>
    <row r="1128" spans="2:8" x14ac:dyDescent="0.2">
      <c r="B1128" s="3"/>
      <c r="C1128" s="3"/>
      <c r="D1128" s="3"/>
      <c r="E1128" s="206"/>
      <c r="F1128" s="209"/>
      <c r="G1128" s="165"/>
      <c r="H1128" s="3"/>
    </row>
    <row r="1129" spans="2:8" x14ac:dyDescent="0.2">
      <c r="B1129" s="3"/>
      <c r="C1129" s="3"/>
      <c r="D1129" s="3"/>
      <c r="E1129" s="206"/>
      <c r="F1129" s="209"/>
      <c r="G1129" s="165"/>
      <c r="H1129" s="3"/>
    </row>
    <row r="1130" spans="2:8" ht="15.75" x14ac:dyDescent="0.25">
      <c r="B1130" s="4"/>
      <c r="C1130" s="4"/>
      <c r="D1130" s="4"/>
      <c r="E1130" s="208"/>
      <c r="F1130" s="207"/>
      <c r="G1130" s="214"/>
      <c r="H1130" s="11"/>
    </row>
    <row r="1131" spans="2:8" ht="15.75" x14ac:dyDescent="0.25">
      <c r="B1131" s="4"/>
      <c r="C1131" s="4"/>
      <c r="D1131" s="4"/>
      <c r="E1131" s="208"/>
      <c r="F1131" s="207"/>
      <c r="G1131" s="207"/>
      <c r="H1131" s="11"/>
    </row>
    <row r="1132" spans="2:8" x14ac:dyDescent="0.2">
      <c r="B1132" s="4"/>
      <c r="C1132" s="4"/>
      <c r="D1132" s="4"/>
      <c r="E1132" s="221"/>
      <c r="F1132" s="165"/>
      <c r="G1132" s="165"/>
      <c r="H1132" s="3"/>
    </row>
    <row r="1133" spans="2:8" x14ac:dyDescent="0.2">
      <c r="B1133" s="3"/>
      <c r="C1133" s="3"/>
      <c r="D1133" s="3"/>
      <c r="E1133" s="206"/>
      <c r="F1133" s="209"/>
      <c r="G1133" s="165"/>
      <c r="H1133" s="3"/>
    </row>
    <row r="1134" spans="2:8" x14ac:dyDescent="0.2">
      <c r="B1134" s="3"/>
      <c r="C1134" s="3"/>
      <c r="D1134" s="3"/>
      <c r="E1134" s="206"/>
      <c r="F1134" s="209"/>
      <c r="G1134" s="165"/>
      <c r="H1134" s="3"/>
    </row>
    <row r="1135" spans="2:8" x14ac:dyDescent="0.2">
      <c r="B1135" s="3"/>
      <c r="C1135" s="3"/>
      <c r="D1135" s="3"/>
      <c r="E1135" s="206"/>
      <c r="F1135" s="209"/>
      <c r="G1135" s="165"/>
      <c r="H1135" s="3"/>
    </row>
    <row r="1136" spans="2:8" x14ac:dyDescent="0.2">
      <c r="B1136" s="3"/>
      <c r="C1136" s="3"/>
      <c r="D1136" s="3"/>
      <c r="E1136" s="206"/>
      <c r="F1136" s="209"/>
      <c r="G1136" s="165"/>
      <c r="H1136" s="3"/>
    </row>
    <row r="1137" spans="2:8" x14ac:dyDescent="0.2">
      <c r="B1137" s="3"/>
      <c r="C1137" s="3"/>
      <c r="D1137" s="3"/>
      <c r="E1137" s="206"/>
      <c r="F1137" s="209"/>
      <c r="G1137" s="165"/>
      <c r="H1137" s="3"/>
    </row>
    <row r="1138" spans="2:8" x14ac:dyDescent="0.2">
      <c r="B1138" s="3"/>
      <c r="C1138" s="3"/>
      <c r="D1138" s="3"/>
      <c r="E1138" s="206"/>
      <c r="F1138" s="209"/>
      <c r="G1138" s="165"/>
      <c r="H1138" s="3"/>
    </row>
    <row r="1139" spans="2:8" ht="15.75" x14ac:dyDescent="0.25">
      <c r="B1139" s="4"/>
      <c r="C1139" s="4"/>
      <c r="D1139" s="4"/>
      <c r="E1139" s="208"/>
      <c r="F1139" s="207"/>
      <c r="G1139" s="214"/>
      <c r="H1139" s="11"/>
    </row>
    <row r="1140" spans="2:8" ht="15.75" x14ac:dyDescent="0.25">
      <c r="B1140" s="4"/>
      <c r="C1140" s="4"/>
      <c r="D1140" s="4"/>
      <c r="E1140" s="208"/>
      <c r="F1140" s="207"/>
      <c r="G1140" s="207"/>
      <c r="H1140" s="11"/>
    </row>
    <row r="1141" spans="2:8" x14ac:dyDescent="0.2">
      <c r="B1141" s="4"/>
      <c r="C1141" s="4"/>
      <c r="D1141" s="4"/>
      <c r="E1141" s="221"/>
      <c r="F1141" s="165"/>
      <c r="G1141" s="165"/>
      <c r="H1141" s="3"/>
    </row>
    <row r="1142" spans="2:8" x14ac:dyDescent="0.2">
      <c r="B1142" s="3"/>
      <c r="C1142" s="3"/>
      <c r="D1142" s="3"/>
      <c r="E1142" s="206"/>
      <c r="F1142" s="209"/>
      <c r="G1142" s="165"/>
      <c r="H1142" s="3"/>
    </row>
    <row r="1143" spans="2:8" x14ac:dyDescent="0.2">
      <c r="B1143" s="3"/>
      <c r="C1143" s="3"/>
      <c r="D1143" s="3"/>
      <c r="E1143" s="206"/>
      <c r="F1143" s="209"/>
      <c r="G1143" s="165"/>
      <c r="H1143" s="3"/>
    </row>
    <row r="1144" spans="2:8" x14ac:dyDescent="0.2">
      <c r="B1144" s="3"/>
      <c r="C1144" s="3"/>
      <c r="D1144" s="3"/>
      <c r="E1144" s="206"/>
      <c r="F1144" s="209"/>
      <c r="G1144" s="165"/>
      <c r="H1144" s="3"/>
    </row>
    <row r="1145" spans="2:8" x14ac:dyDescent="0.2">
      <c r="B1145" s="3"/>
      <c r="C1145" s="3"/>
      <c r="D1145" s="3"/>
      <c r="E1145" s="206"/>
      <c r="F1145" s="209"/>
      <c r="G1145" s="165"/>
      <c r="H1145" s="3"/>
    </row>
    <row r="1146" spans="2:8" x14ac:dyDescent="0.2">
      <c r="B1146" s="3"/>
      <c r="C1146" s="3"/>
      <c r="D1146" s="3"/>
      <c r="E1146" s="206"/>
      <c r="F1146" s="209"/>
      <c r="G1146" s="165"/>
      <c r="H1146" s="3"/>
    </row>
    <row r="1147" spans="2:8" x14ac:dyDescent="0.2">
      <c r="B1147" s="3"/>
      <c r="C1147" s="3"/>
      <c r="D1147" s="3"/>
      <c r="E1147" s="206"/>
      <c r="F1147" s="209"/>
      <c r="G1147" s="165"/>
      <c r="H1147" s="3"/>
    </row>
    <row r="1148" spans="2:8" ht="15.75" x14ac:dyDescent="0.25">
      <c r="B1148" s="4"/>
      <c r="C1148" s="4"/>
      <c r="D1148" s="4"/>
      <c r="E1148" s="208"/>
      <c r="F1148" s="207"/>
      <c r="G1148" s="207"/>
      <c r="H1148" s="11"/>
    </row>
    <row r="1149" spans="2:8" ht="15.75" x14ac:dyDescent="0.25">
      <c r="B1149" s="4"/>
      <c r="C1149" s="4"/>
      <c r="D1149" s="4"/>
      <c r="E1149" s="208"/>
      <c r="F1149" s="207"/>
      <c r="G1149" s="207"/>
      <c r="H1149" s="11"/>
    </row>
    <row r="1162" spans="2:6" x14ac:dyDescent="0.2">
      <c r="B1162" s="4"/>
      <c r="C1162" s="4"/>
      <c r="D1162" s="4"/>
      <c r="E1162" s="206"/>
      <c r="F1162" s="209"/>
    </row>
    <row r="1172" spans="2:8" x14ac:dyDescent="0.2">
      <c r="B1172" s="4"/>
      <c r="C1172" s="4"/>
      <c r="D1172" s="4"/>
      <c r="E1172" s="221"/>
      <c r="F1172" s="165"/>
      <c r="G1172" s="165"/>
      <c r="H1172" s="3"/>
    </row>
    <row r="1173" spans="2:8" x14ac:dyDescent="0.2">
      <c r="B1173" s="3"/>
      <c r="C1173" s="3"/>
      <c r="D1173" s="3"/>
      <c r="E1173" s="206"/>
      <c r="F1173" s="209"/>
      <c r="G1173" s="165"/>
      <c r="H1173" s="3"/>
    </row>
    <row r="1174" spans="2:8" x14ac:dyDescent="0.2">
      <c r="B1174" s="5"/>
      <c r="C1174" s="5"/>
      <c r="D1174" s="5"/>
      <c r="E1174" s="206"/>
      <c r="F1174" s="209"/>
      <c r="G1174" s="165"/>
      <c r="H1174" s="3"/>
    </row>
    <row r="1175" spans="2:8" x14ac:dyDescent="0.2">
      <c r="B1175" s="5"/>
      <c r="C1175" s="5"/>
      <c r="D1175" s="5"/>
      <c r="E1175" s="206"/>
      <c r="F1175" s="209"/>
      <c r="G1175" s="165"/>
      <c r="H1175" s="3"/>
    </row>
    <row r="1176" spans="2:8" x14ac:dyDescent="0.2">
      <c r="B1176" s="5"/>
      <c r="C1176" s="5"/>
      <c r="D1176" s="5"/>
      <c r="E1176" s="206"/>
      <c r="F1176" s="209"/>
      <c r="G1176" s="165"/>
      <c r="H1176" s="3"/>
    </row>
    <row r="1177" spans="2:8" x14ac:dyDescent="0.2">
      <c r="B1177" s="5"/>
      <c r="C1177" s="5"/>
      <c r="D1177" s="5"/>
      <c r="E1177" s="206"/>
      <c r="F1177" s="209"/>
      <c r="G1177" s="165"/>
      <c r="H1177" s="3"/>
    </row>
    <row r="1178" spans="2:8" x14ac:dyDescent="0.2">
      <c r="B1178" s="3"/>
      <c r="C1178" s="3"/>
      <c r="D1178" s="3"/>
      <c r="E1178" s="206"/>
      <c r="F1178" s="209"/>
      <c r="G1178" s="165"/>
      <c r="H1178" s="3"/>
    </row>
    <row r="1179" spans="2:8" ht="15.75" x14ac:dyDescent="0.25">
      <c r="B1179" s="4"/>
      <c r="C1179" s="4"/>
      <c r="D1179" s="4"/>
      <c r="E1179" s="208"/>
      <c r="F1179" s="207"/>
      <c r="G1179" s="207"/>
      <c r="H1179" s="11"/>
    </row>
    <row r="1180" spans="2:8" x14ac:dyDescent="0.2">
      <c r="B1180" s="3"/>
      <c r="C1180" s="3"/>
      <c r="D1180" s="3"/>
      <c r="E1180" s="221"/>
      <c r="F1180" s="165"/>
      <c r="G1180" s="165"/>
      <c r="H1180" s="3"/>
    </row>
    <row r="1181" spans="2:8" x14ac:dyDescent="0.2">
      <c r="B1181" s="4"/>
      <c r="C1181" s="4"/>
      <c r="D1181" s="4"/>
      <c r="E1181" s="221"/>
      <c r="F1181" s="165"/>
      <c r="G1181" s="165"/>
      <c r="H1181" s="3"/>
    </row>
    <row r="1182" spans="2:8" x14ac:dyDescent="0.2">
      <c r="B1182" s="3"/>
      <c r="C1182" s="3"/>
      <c r="D1182" s="3"/>
      <c r="E1182" s="206"/>
      <c r="F1182" s="209"/>
      <c r="G1182" s="165"/>
      <c r="H1182" s="3"/>
    </row>
    <row r="1183" spans="2:8" x14ac:dyDescent="0.2">
      <c r="B1183" s="5"/>
      <c r="C1183" s="5"/>
      <c r="D1183" s="5"/>
      <c r="E1183" s="206"/>
      <c r="F1183" s="209"/>
      <c r="G1183" s="165"/>
      <c r="H1183" s="3"/>
    </row>
    <row r="1184" spans="2:8" x14ac:dyDescent="0.2">
      <c r="B1184" s="5"/>
      <c r="C1184" s="5"/>
      <c r="D1184" s="5"/>
      <c r="E1184" s="206"/>
      <c r="F1184" s="209"/>
      <c r="G1184" s="165"/>
      <c r="H1184" s="3"/>
    </row>
    <row r="1185" spans="2:8" x14ac:dyDescent="0.2">
      <c r="B1185" s="5"/>
      <c r="C1185" s="5"/>
      <c r="D1185" s="5"/>
      <c r="E1185" s="206"/>
      <c r="F1185" s="209"/>
      <c r="G1185" s="165"/>
      <c r="H1185" s="3"/>
    </row>
    <row r="1186" spans="2:8" x14ac:dyDescent="0.2">
      <c r="B1186" s="5"/>
      <c r="C1186" s="5"/>
      <c r="D1186" s="5"/>
      <c r="E1186" s="206"/>
      <c r="F1186" s="209"/>
      <c r="G1186" s="165"/>
      <c r="H1186" s="3"/>
    </row>
    <row r="1187" spans="2:8" x14ac:dyDescent="0.2">
      <c r="B1187" s="3"/>
      <c r="C1187" s="3"/>
      <c r="D1187" s="3"/>
      <c r="E1187" s="206"/>
      <c r="F1187" s="209"/>
      <c r="G1187" s="165"/>
      <c r="H1187" s="3"/>
    </row>
    <row r="1188" spans="2:8" ht="15.75" x14ac:dyDescent="0.25">
      <c r="B1188" s="4"/>
      <c r="C1188" s="4"/>
      <c r="D1188" s="4"/>
      <c r="E1188" s="208"/>
      <c r="F1188" s="207"/>
      <c r="G1188" s="207"/>
      <c r="H1188" s="11"/>
    </row>
    <row r="1189" spans="2:8" x14ac:dyDescent="0.2">
      <c r="B1189" s="3"/>
      <c r="C1189" s="3"/>
      <c r="D1189" s="3"/>
      <c r="E1189" s="221"/>
      <c r="F1189" s="165"/>
      <c r="G1189" s="165"/>
      <c r="H1189" s="3"/>
    </row>
    <row r="1190" spans="2:8" x14ac:dyDescent="0.2">
      <c r="B1190" s="4"/>
      <c r="C1190" s="4"/>
      <c r="D1190" s="4"/>
      <c r="E1190" s="221"/>
      <c r="F1190" s="165"/>
      <c r="G1190" s="165"/>
      <c r="H1190" s="3"/>
    </row>
    <row r="1191" spans="2:8" x14ac:dyDescent="0.2">
      <c r="B1191" s="3"/>
      <c r="C1191" s="3"/>
      <c r="D1191" s="3"/>
      <c r="E1191" s="206"/>
      <c r="F1191" s="209"/>
      <c r="G1191" s="165"/>
      <c r="H1191" s="3"/>
    </row>
    <row r="1192" spans="2:8" x14ac:dyDescent="0.2">
      <c r="B1192" s="5"/>
      <c r="C1192" s="5"/>
      <c r="D1192" s="5"/>
      <c r="E1192" s="206"/>
      <c r="F1192" s="209"/>
      <c r="G1192" s="165"/>
      <c r="H1192" s="3"/>
    </row>
    <row r="1193" spans="2:8" x14ac:dyDescent="0.2">
      <c r="B1193" s="5"/>
      <c r="C1193" s="5"/>
      <c r="D1193" s="5"/>
      <c r="E1193" s="206"/>
      <c r="F1193" s="209"/>
      <c r="G1193" s="165"/>
      <c r="H1193" s="3"/>
    </row>
    <row r="1194" spans="2:8" x14ac:dyDescent="0.2">
      <c r="B1194" s="5"/>
      <c r="C1194" s="5"/>
      <c r="D1194" s="5"/>
      <c r="E1194" s="206"/>
      <c r="F1194" s="209"/>
      <c r="G1194" s="165"/>
      <c r="H1194" s="3"/>
    </row>
    <row r="1195" spans="2:8" x14ac:dyDescent="0.2">
      <c r="B1195" s="5"/>
      <c r="C1195" s="5"/>
      <c r="D1195" s="5"/>
      <c r="E1195" s="206"/>
      <c r="F1195" s="209"/>
      <c r="G1195" s="165"/>
      <c r="H1195" s="3"/>
    </row>
    <row r="1196" spans="2:8" x14ac:dyDescent="0.2">
      <c r="B1196" s="3"/>
      <c r="C1196" s="3"/>
      <c r="D1196" s="3"/>
      <c r="E1196" s="206"/>
      <c r="F1196" s="209"/>
      <c r="G1196" s="165"/>
      <c r="H1196" s="3"/>
    </row>
    <row r="1197" spans="2:8" ht="15.75" x14ac:dyDescent="0.25">
      <c r="B1197" s="4"/>
      <c r="C1197" s="4"/>
      <c r="D1197" s="4"/>
      <c r="E1197" s="208"/>
      <c r="F1197" s="207"/>
      <c r="G1197" s="207"/>
      <c r="H1197" s="11"/>
    </row>
    <row r="1198" spans="2:8" ht="15.75" x14ac:dyDescent="0.25">
      <c r="B1198" s="4"/>
      <c r="C1198" s="4"/>
      <c r="D1198" s="4"/>
      <c r="E1198" s="208"/>
      <c r="F1198" s="207"/>
      <c r="G1198" s="207"/>
      <c r="H1198" s="11"/>
    </row>
  </sheetData>
  <pageMargins left="0.7" right="0.7" top="0.75" bottom="0.75" header="0.3" footer="0.3"/>
  <pageSetup paperSize="9" scale="67" fitToHeight="3"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24D06-270C-4FB5-9C90-ED068D16F663}">
  <dimension ref="A1:K231"/>
  <sheetViews>
    <sheetView zoomScaleNormal="100" workbookViewId="0">
      <selection activeCell="E14" sqref="E14"/>
    </sheetView>
  </sheetViews>
  <sheetFormatPr defaultColWidth="8.85546875" defaultRowHeight="12.75" x14ac:dyDescent="0.2"/>
  <cols>
    <col min="1" max="1" width="51" customWidth="1"/>
    <col min="2" max="2" width="13.85546875" customWidth="1"/>
    <col min="3" max="3" width="12.7109375" customWidth="1"/>
    <col min="4" max="4" width="23" customWidth="1"/>
    <col min="5" max="5" width="80.85546875" customWidth="1"/>
    <col min="6" max="6" width="9.42578125" customWidth="1"/>
  </cols>
  <sheetData>
    <row r="1" spans="1:7" ht="15" x14ac:dyDescent="0.25">
      <c r="A1" s="385" t="s">
        <v>71</v>
      </c>
      <c r="B1" s="386" t="str">
        <f>'2020 Summary'!B1</f>
        <v>Please fill</v>
      </c>
    </row>
    <row r="2" spans="1:7" x14ac:dyDescent="0.2">
      <c r="A2" s="360" t="s">
        <v>70</v>
      </c>
      <c r="B2" s="387" t="str">
        <f>'2020 Summary'!B2</f>
        <v>please fill</v>
      </c>
    </row>
    <row r="3" spans="1:7" x14ac:dyDescent="0.2">
      <c r="A3" s="362" t="s">
        <v>72</v>
      </c>
      <c r="B3" s="387" t="str">
        <f>'2020 Summary'!B3</f>
        <v>Please fill</v>
      </c>
    </row>
    <row r="4" spans="1:7" x14ac:dyDescent="0.2">
      <c r="A4" s="363"/>
    </row>
    <row r="5" spans="1:7" ht="20.25" x14ac:dyDescent="0.3">
      <c r="A5" s="407" t="s">
        <v>65</v>
      </c>
      <c r="B5" s="407" t="s">
        <v>368</v>
      </c>
      <c r="C5" s="407" t="s">
        <v>369</v>
      </c>
      <c r="E5" s="4"/>
      <c r="F5" s="2"/>
    </row>
    <row r="6" spans="1:7" x14ac:dyDescent="0.2">
      <c r="A6" s="368"/>
      <c r="B6" s="368"/>
      <c r="C6" s="369"/>
      <c r="E6" s="4"/>
      <c r="F6" s="2"/>
    </row>
    <row r="7" spans="1:7" x14ac:dyDescent="0.2">
      <c r="A7" s="368"/>
      <c r="B7" s="368"/>
      <c r="C7" s="369"/>
      <c r="E7" s="3"/>
    </row>
    <row r="8" spans="1:7" ht="15" x14ac:dyDescent="0.25">
      <c r="A8" s="461" t="s">
        <v>165</v>
      </c>
      <c r="B8" s="394" t="s">
        <v>157</v>
      </c>
      <c r="C8" s="372">
        <f>'2020 Summary'!C8</f>
        <v>0</v>
      </c>
      <c r="E8" s="3"/>
    </row>
    <row r="9" spans="1:7" x14ac:dyDescent="0.2">
      <c r="A9" s="368" t="s">
        <v>141</v>
      </c>
      <c r="B9" s="394" t="s">
        <v>157</v>
      </c>
      <c r="C9" s="372">
        <f>'2020 Summary'!C9</f>
        <v>0</v>
      </c>
      <c r="D9" s="4"/>
      <c r="E9" s="4"/>
      <c r="F9" s="2"/>
    </row>
    <row r="10" spans="1:7" x14ac:dyDescent="0.2">
      <c r="A10" s="368" t="s">
        <v>142</v>
      </c>
      <c r="B10" s="394" t="s">
        <v>157</v>
      </c>
      <c r="C10" s="372">
        <f>'2020 Summary'!C10</f>
        <v>0</v>
      </c>
      <c r="D10" s="4"/>
      <c r="F10" s="2" t="s">
        <v>10</v>
      </c>
    </row>
    <row r="11" spans="1:7" x14ac:dyDescent="0.2">
      <c r="A11" s="368"/>
      <c r="B11" s="394"/>
      <c r="C11" s="378"/>
      <c r="F11" s="2"/>
    </row>
    <row r="12" spans="1:7" ht="15" x14ac:dyDescent="0.25">
      <c r="A12" s="461" t="s">
        <v>313</v>
      </c>
      <c r="B12" s="394"/>
      <c r="C12" s="372">
        <f>'Progress report 2022'!E246</f>
        <v>0</v>
      </c>
    </row>
    <row r="13" spans="1:7" x14ac:dyDescent="0.2">
      <c r="A13" s="368" t="s">
        <v>155</v>
      </c>
      <c r="B13" s="394"/>
      <c r="C13" s="372">
        <f>'Progress report 2022'!E247</f>
        <v>0</v>
      </c>
      <c r="D13" s="2"/>
      <c r="F13" s="4"/>
      <c r="G13" s="3"/>
    </row>
    <row r="14" spans="1:7" x14ac:dyDescent="0.2">
      <c r="A14" s="368" t="s">
        <v>156</v>
      </c>
      <c r="B14" s="400"/>
      <c r="C14" s="372">
        <f>'Progress report 2022'!E248</f>
        <v>0</v>
      </c>
      <c r="D14" s="2"/>
      <c r="E14" s="4"/>
    </row>
    <row r="15" spans="1:7" x14ac:dyDescent="0.2">
      <c r="A15" s="368"/>
      <c r="B15" s="400"/>
      <c r="C15" s="372"/>
      <c r="D15" s="2"/>
      <c r="E15" s="4"/>
    </row>
    <row r="16" spans="1:7" x14ac:dyDescent="0.2">
      <c r="A16" s="368" t="s">
        <v>314</v>
      </c>
      <c r="B16" s="400"/>
      <c r="C16" s="372">
        <f>'Progress report 2022'!G246</f>
        <v>0</v>
      </c>
      <c r="D16" s="2"/>
      <c r="E16" s="4"/>
    </row>
    <row r="17" spans="1:7" ht="13.5" thickBot="1" x14ac:dyDescent="0.25">
      <c r="A17" s="368"/>
      <c r="B17" s="368"/>
      <c r="C17" s="378"/>
      <c r="F17" s="2"/>
    </row>
    <row r="18" spans="1:7" ht="16.5" thickBot="1" x14ac:dyDescent="0.3">
      <c r="A18" s="364" t="s">
        <v>66</v>
      </c>
      <c r="B18" s="285"/>
      <c r="C18" s="286"/>
      <c r="D18" s="149"/>
    </row>
    <row r="19" spans="1:7" x14ac:dyDescent="0.2">
      <c r="A19" s="388"/>
      <c r="B19" s="389"/>
      <c r="C19" s="390"/>
      <c r="D19" s="3"/>
      <c r="F19" s="2"/>
    </row>
    <row r="20" spans="1:7" x14ac:dyDescent="0.2">
      <c r="A20" s="391" t="s">
        <v>74</v>
      </c>
      <c r="B20" s="368" t="s">
        <v>288</v>
      </c>
      <c r="C20" s="378">
        <f>'Progress report 2022'!E11+'Progress report 2022'!E59+'Progress report 2022'!E99+'Progress report 2022'!E136+'Progress report 2022'!E146+'Progress report 2022'!E209</f>
        <v>0</v>
      </c>
      <c r="D20" s="3"/>
      <c r="F20" s="2"/>
    </row>
    <row r="21" spans="1:7" x14ac:dyDescent="0.2">
      <c r="A21" s="391"/>
      <c r="B21" s="368"/>
      <c r="C21" s="378"/>
      <c r="D21" s="3"/>
      <c r="F21" s="2"/>
    </row>
    <row r="22" spans="1:7" x14ac:dyDescent="0.2">
      <c r="A22" s="391" t="s">
        <v>283</v>
      </c>
      <c r="B22" s="368" t="s">
        <v>143</v>
      </c>
      <c r="C22" s="378">
        <f>'Progress report 2022'!E16+'Progress report 2022'!E64+'Progress report 2022'!E104+'Progress report 2022'!E165+'Progress report 2022'!E187+'Progress report 2022'!E214</f>
        <v>0</v>
      </c>
      <c r="D22" s="3"/>
      <c r="F22" s="2"/>
    </row>
    <row r="23" spans="1:7" x14ac:dyDescent="0.2">
      <c r="A23" s="391" t="s">
        <v>284</v>
      </c>
      <c r="B23" s="368" t="s">
        <v>143</v>
      </c>
      <c r="C23" s="378">
        <f>'Progress report 2022'!E20+'Progress report 2022'!E68+'Progress report 2022'!E108+'Progress report 2022'!E169+'Progress report 2022'!E191+'Progress report 2022'!E218</f>
        <v>0</v>
      </c>
      <c r="D23" s="3"/>
      <c r="F23" s="2"/>
    </row>
    <row r="24" spans="1:7" x14ac:dyDescent="0.2">
      <c r="A24" s="391" t="s">
        <v>285</v>
      </c>
      <c r="B24" s="368" t="s">
        <v>143</v>
      </c>
      <c r="C24" s="378">
        <f>'Progress report 2022'!E24+'Progress report 2022'!E72+'Progress report 2022'!E112+'Progress report 2022'!E173+'Progress report 2022'!E195+'Progress report 2022'!E222</f>
        <v>0</v>
      </c>
      <c r="D24" s="3"/>
      <c r="F24" s="6"/>
    </row>
    <row r="25" spans="1:7" x14ac:dyDescent="0.2">
      <c r="A25" s="391" t="s">
        <v>286</v>
      </c>
      <c r="B25" s="368" t="s">
        <v>143</v>
      </c>
      <c r="C25" s="378">
        <f>'Progress report 2022'!E28+'Progress report 2022'!E76+'Progress report 2022'!E116+'Progress report 2022'!E177+'Progress report 2022'!E199+'Progress report 2022'!E226</f>
        <v>0</v>
      </c>
      <c r="D25" s="3"/>
      <c r="F25" s="6"/>
    </row>
    <row r="26" spans="1:7" x14ac:dyDescent="0.2">
      <c r="A26" s="391" t="s">
        <v>287</v>
      </c>
      <c r="B26" s="368" t="s">
        <v>143</v>
      </c>
      <c r="C26" s="378">
        <f>'Progress report 2022'!E32+'Progress report 2022'!E80+'Progress report 2022'!E120+'Progress report 2022'!E181+'Progress report 2022'!E203+'Progress report 2022'!E230</f>
        <v>0</v>
      </c>
      <c r="F26" s="2"/>
    </row>
    <row r="27" spans="1:7" x14ac:dyDescent="0.2">
      <c r="A27" s="391"/>
      <c r="B27" s="368"/>
      <c r="C27" s="378"/>
      <c r="F27" s="2"/>
      <c r="G27" s="2" t="s">
        <v>10</v>
      </c>
    </row>
    <row r="28" spans="1:7" x14ac:dyDescent="0.2">
      <c r="A28" s="391" t="s">
        <v>291</v>
      </c>
      <c r="B28" s="368" t="s">
        <v>288</v>
      </c>
      <c r="C28" s="378">
        <f>'Progress report 2022'!E40+'Progress report 2022'!E85+'Progress report 2022'!E125+'Progress report 2022'!E138+'Progress report 2022'!E151+'Progress report 2022'!E235</f>
        <v>0</v>
      </c>
      <c r="F28" s="2"/>
      <c r="G28" s="2"/>
    </row>
    <row r="29" spans="1:7" x14ac:dyDescent="0.2">
      <c r="A29" s="391" t="s">
        <v>290</v>
      </c>
      <c r="B29" s="368" t="s">
        <v>288</v>
      </c>
      <c r="C29" s="378">
        <f>'Progress report 2022'!E46+'Progress report 2022'!E89+'Progress report 2022'!E129+'Progress report 2022'!E139+'Progress report 2022'!E155+'Progress report 2022'!E239</f>
        <v>0</v>
      </c>
      <c r="F29" s="2"/>
      <c r="G29" s="2"/>
    </row>
    <row r="30" spans="1:7" x14ac:dyDescent="0.2">
      <c r="A30" s="391" t="s">
        <v>289</v>
      </c>
      <c r="B30" s="368" t="s">
        <v>288</v>
      </c>
      <c r="C30" s="378">
        <f>'Progress report 2022'!E52+'Progress report 2022'!E93+'Progress report 2022'!E133+'Progress report 2022'!E140+'Progress report 2022'!E159+'Progress report 2022'!E243</f>
        <v>0</v>
      </c>
      <c r="F30" s="2"/>
      <c r="G30" s="2"/>
    </row>
    <row r="31" spans="1:7" ht="15.75" x14ac:dyDescent="0.25">
      <c r="A31" s="151" t="s">
        <v>67</v>
      </c>
      <c r="B31" s="152"/>
      <c r="C31" s="153">
        <f>SUM(C20:C30)</f>
        <v>0</v>
      </c>
    </row>
    <row r="32" spans="1:7" x14ac:dyDescent="0.2">
      <c r="A32" s="64"/>
      <c r="B32" s="62"/>
      <c r="C32" s="68"/>
    </row>
    <row r="33" spans="1:5" ht="15.75" x14ac:dyDescent="0.25">
      <c r="A33" s="151" t="s">
        <v>68</v>
      </c>
      <c r="B33" s="152"/>
      <c r="C33" s="153">
        <f>C20+SUM(C28:C30)</f>
        <v>0</v>
      </c>
      <c r="E33" s="4"/>
    </row>
    <row r="34" spans="1:5" x14ac:dyDescent="0.2">
      <c r="A34" s="60"/>
      <c r="B34" s="60"/>
      <c r="C34" s="68"/>
    </row>
    <row r="35" spans="1:5" ht="15.75" x14ac:dyDescent="0.25">
      <c r="A35" s="365" t="s">
        <v>69</v>
      </c>
      <c r="B35" s="366"/>
      <c r="C35" s="367">
        <f>SUM(C22:C26)</f>
        <v>0</v>
      </c>
    </row>
    <row r="36" spans="1:5" x14ac:dyDescent="0.2">
      <c r="A36" s="4"/>
      <c r="B36" s="5"/>
      <c r="C36" s="62"/>
    </row>
    <row r="37" spans="1:5" x14ac:dyDescent="0.2">
      <c r="A37" s="3"/>
      <c r="B37" s="3"/>
      <c r="C37" s="13"/>
    </row>
    <row r="38" spans="1:5" x14ac:dyDescent="0.2">
      <c r="A38" s="3"/>
      <c r="B38" s="3"/>
      <c r="C38" s="13"/>
    </row>
    <row r="39" spans="1:5" x14ac:dyDescent="0.2">
      <c r="B39" s="283"/>
      <c r="C39" s="134"/>
      <c r="D39" s="2"/>
    </row>
    <row r="40" spans="1:5" x14ac:dyDescent="0.2">
      <c r="B40" s="62"/>
      <c r="C40" s="134"/>
    </row>
    <row r="41" spans="1:5" x14ac:dyDescent="0.2">
      <c r="B41" s="283"/>
      <c r="C41" s="59"/>
    </row>
    <row r="42" spans="1:5" x14ac:dyDescent="0.2">
      <c r="B42" s="62"/>
      <c r="C42" s="134"/>
    </row>
    <row r="43" spans="1:5" ht="15" x14ac:dyDescent="0.2">
      <c r="A43" s="17"/>
      <c r="B43" s="283"/>
      <c r="C43" s="134"/>
    </row>
    <row r="44" spans="1:5" s="17" customFormat="1" ht="15.75" x14ac:dyDescent="0.25">
      <c r="A44"/>
      <c r="B44" s="62"/>
      <c r="C44" s="134"/>
      <c r="E44" s="18"/>
    </row>
    <row r="45" spans="1:5" x14ac:dyDescent="0.2">
      <c r="B45" s="283"/>
      <c r="C45" s="134"/>
      <c r="D45" s="3"/>
      <c r="E45" s="4"/>
    </row>
    <row r="46" spans="1:5" x14ac:dyDescent="0.2">
      <c r="B46" s="62"/>
      <c r="C46" s="134"/>
      <c r="D46" s="3"/>
      <c r="E46" s="4"/>
    </row>
    <row r="47" spans="1:5" x14ac:dyDescent="0.2">
      <c r="B47" s="283"/>
      <c r="C47" s="134"/>
      <c r="D47" s="3"/>
      <c r="E47" s="5"/>
    </row>
    <row r="48" spans="1:5" x14ac:dyDescent="0.2">
      <c r="A48" s="61"/>
      <c r="B48" s="62"/>
      <c r="C48" s="134"/>
      <c r="D48" s="3"/>
      <c r="E48" s="8"/>
    </row>
    <row r="49" spans="1:6" x14ac:dyDescent="0.2">
      <c r="A49" s="63"/>
      <c r="B49" s="64"/>
      <c r="C49" s="135"/>
      <c r="D49" s="3"/>
      <c r="E49" s="8"/>
    </row>
    <row r="50" spans="1:6" x14ac:dyDescent="0.2">
      <c r="A50" s="3"/>
      <c r="B50" s="3"/>
      <c r="C50" s="13"/>
      <c r="D50" s="3"/>
      <c r="E50" s="8"/>
      <c r="F50" s="2" t="s">
        <v>10</v>
      </c>
    </row>
    <row r="51" spans="1:6" x14ac:dyDescent="0.2">
      <c r="A51" s="3"/>
      <c r="B51" s="3"/>
      <c r="C51" s="13"/>
      <c r="D51" s="3"/>
      <c r="E51" s="8"/>
    </row>
    <row r="52" spans="1:6" x14ac:dyDescent="0.2">
      <c r="A52" s="5"/>
      <c r="B52" s="3"/>
      <c r="C52" s="13"/>
      <c r="D52" s="3"/>
      <c r="E52" s="3"/>
      <c r="F52" s="7"/>
    </row>
    <row r="53" spans="1:6" x14ac:dyDescent="0.2">
      <c r="A53" s="3"/>
      <c r="B53" s="3"/>
      <c r="C53" s="13"/>
      <c r="D53" s="3"/>
      <c r="E53" s="3"/>
      <c r="F53" s="7"/>
    </row>
    <row r="54" spans="1:6" x14ac:dyDescent="0.2">
      <c r="A54" s="3"/>
      <c r="B54" s="3"/>
      <c r="C54" s="13"/>
      <c r="D54" s="3"/>
      <c r="E54" s="8"/>
      <c r="F54" s="7"/>
    </row>
    <row r="55" spans="1:6" x14ac:dyDescent="0.2">
      <c r="A55" s="4"/>
      <c r="B55" s="3"/>
      <c r="C55" s="13"/>
      <c r="D55" s="3"/>
      <c r="E55" s="8"/>
      <c r="F55" s="7"/>
    </row>
    <row r="56" spans="1:6" x14ac:dyDescent="0.2">
      <c r="A56" s="3"/>
      <c r="B56" s="3"/>
      <c r="C56" s="13"/>
      <c r="D56" s="3"/>
      <c r="E56" s="3"/>
      <c r="F56" s="7"/>
    </row>
    <row r="57" spans="1:6" x14ac:dyDescent="0.2">
      <c r="A57" s="3"/>
      <c r="B57" s="3"/>
      <c r="C57" s="13"/>
      <c r="D57" s="3"/>
      <c r="E57" s="3"/>
      <c r="F57" s="7"/>
    </row>
    <row r="58" spans="1:6" x14ac:dyDescent="0.2">
      <c r="A58" s="3"/>
      <c r="B58" s="3"/>
      <c r="C58" s="13"/>
      <c r="D58" s="3"/>
      <c r="E58" s="3"/>
      <c r="F58" s="7"/>
    </row>
    <row r="59" spans="1:6" x14ac:dyDescent="0.2">
      <c r="A59" s="3"/>
      <c r="B59" s="3"/>
      <c r="C59" s="13"/>
      <c r="D59" s="3"/>
      <c r="E59" s="3"/>
      <c r="F59" s="7"/>
    </row>
    <row r="60" spans="1:6" x14ac:dyDescent="0.2">
      <c r="A60" s="3"/>
      <c r="B60" s="3"/>
      <c r="C60" s="13"/>
      <c r="D60" s="3"/>
      <c r="E60" s="3"/>
      <c r="F60" s="7"/>
    </row>
    <row r="61" spans="1:6" x14ac:dyDescent="0.2">
      <c r="A61" s="8"/>
      <c r="B61" s="3"/>
      <c r="C61" s="13"/>
      <c r="D61" s="3"/>
      <c r="E61" s="3"/>
      <c r="F61" s="7"/>
    </row>
    <row r="62" spans="1:6" x14ac:dyDescent="0.2">
      <c r="A62" s="3"/>
      <c r="B62" s="3"/>
      <c r="C62" s="13"/>
      <c r="D62" s="3"/>
      <c r="E62" s="3"/>
      <c r="F62" s="7"/>
    </row>
    <row r="63" spans="1:6" x14ac:dyDescent="0.2">
      <c r="A63" s="3"/>
      <c r="B63" s="3"/>
      <c r="C63" s="13"/>
      <c r="D63" s="3"/>
      <c r="E63" s="3"/>
      <c r="F63" s="7"/>
    </row>
    <row r="64" spans="1:6" x14ac:dyDescent="0.2">
      <c r="A64" s="3"/>
      <c r="B64" s="3"/>
      <c r="C64" s="13"/>
      <c r="D64" s="3"/>
      <c r="E64" s="3"/>
      <c r="F64" s="7"/>
    </row>
    <row r="65" spans="1:6" x14ac:dyDescent="0.2">
      <c r="A65" s="3"/>
      <c r="B65" s="3"/>
      <c r="C65" s="13"/>
      <c r="D65" s="3"/>
      <c r="E65" s="5"/>
      <c r="F65" s="7"/>
    </row>
    <row r="66" spans="1:6" x14ac:dyDescent="0.2">
      <c r="A66" s="3"/>
      <c r="B66" s="3"/>
      <c r="C66" s="13"/>
      <c r="D66" s="3"/>
      <c r="E66" s="3"/>
      <c r="F66" s="7"/>
    </row>
    <row r="67" spans="1:6" x14ac:dyDescent="0.2">
      <c r="A67" s="8"/>
      <c r="B67" s="3"/>
      <c r="C67" s="13"/>
      <c r="D67" s="3"/>
      <c r="E67" s="3"/>
      <c r="F67" s="7"/>
    </row>
    <row r="68" spans="1:6" x14ac:dyDescent="0.2">
      <c r="A68" s="3"/>
      <c r="B68" s="3"/>
      <c r="C68" s="13"/>
      <c r="D68" s="3"/>
      <c r="E68" s="3"/>
      <c r="F68" s="7"/>
    </row>
    <row r="69" spans="1:6" x14ac:dyDescent="0.2">
      <c r="A69" s="3"/>
      <c r="B69" s="3"/>
      <c r="C69" s="13"/>
      <c r="D69" s="3"/>
      <c r="E69" s="3"/>
      <c r="F69" s="7"/>
    </row>
    <row r="70" spans="1:6" x14ac:dyDescent="0.2">
      <c r="A70" s="3"/>
      <c r="B70" s="3"/>
      <c r="C70" s="13"/>
      <c r="D70" s="3"/>
      <c r="E70" s="3"/>
    </row>
    <row r="71" spans="1:6" x14ac:dyDescent="0.2">
      <c r="A71" s="3"/>
      <c r="B71" s="3"/>
      <c r="C71" s="13"/>
      <c r="D71" s="3"/>
      <c r="E71" s="3"/>
    </row>
    <row r="72" spans="1:6" x14ac:dyDescent="0.2">
      <c r="A72" s="3"/>
      <c r="B72" s="3"/>
      <c r="C72" s="13"/>
      <c r="D72" s="3"/>
      <c r="E72" s="3"/>
    </row>
    <row r="73" spans="1:6" x14ac:dyDescent="0.2">
      <c r="A73" s="8"/>
      <c r="B73" s="3"/>
      <c r="C73" s="13"/>
      <c r="D73" s="3"/>
      <c r="E73" s="3"/>
    </row>
    <row r="74" spans="1:6" x14ac:dyDescent="0.2">
      <c r="A74" s="3"/>
      <c r="B74" s="3"/>
      <c r="C74" s="13"/>
      <c r="D74" s="3"/>
      <c r="E74" s="3"/>
    </row>
    <row r="75" spans="1:6" x14ac:dyDescent="0.2">
      <c r="A75" s="3"/>
      <c r="B75" s="3"/>
      <c r="C75" s="13"/>
      <c r="D75" s="3"/>
      <c r="E75" s="3"/>
    </row>
    <row r="76" spans="1:6" x14ac:dyDescent="0.2">
      <c r="A76" s="3"/>
      <c r="B76" s="3"/>
      <c r="C76" s="13"/>
      <c r="D76" s="3"/>
      <c r="E76" s="3"/>
    </row>
    <row r="77" spans="1:6" x14ac:dyDescent="0.2">
      <c r="A77" s="3"/>
      <c r="B77" s="3"/>
      <c r="C77" s="13"/>
      <c r="D77" s="3"/>
      <c r="E77" s="3"/>
    </row>
    <row r="78" spans="1:6" x14ac:dyDescent="0.2">
      <c r="A78" s="3"/>
      <c r="B78" s="3"/>
      <c r="C78" s="13"/>
      <c r="D78" s="3"/>
      <c r="E78" s="3"/>
    </row>
    <row r="79" spans="1:6" x14ac:dyDescent="0.2">
      <c r="A79" s="4"/>
      <c r="B79" s="3"/>
      <c r="C79" s="13"/>
      <c r="D79" s="3"/>
      <c r="E79" s="3"/>
    </row>
    <row r="80" spans="1:6" x14ac:dyDescent="0.2">
      <c r="A80" s="3"/>
      <c r="B80" s="3"/>
      <c r="C80" s="13"/>
      <c r="D80" s="3"/>
      <c r="E80" s="5"/>
    </row>
    <row r="81" spans="1:6" x14ac:dyDescent="0.2">
      <c r="A81" s="3"/>
      <c r="B81" s="3"/>
      <c r="C81" s="13"/>
      <c r="D81" s="3"/>
      <c r="E81" s="5"/>
    </row>
    <row r="82" spans="1:6" x14ac:dyDescent="0.2">
      <c r="A82" s="3"/>
      <c r="B82" s="3"/>
      <c r="C82" s="13"/>
      <c r="D82" s="3"/>
      <c r="E82" s="5"/>
    </row>
    <row r="83" spans="1:6" x14ac:dyDescent="0.2">
      <c r="A83" s="3"/>
      <c r="B83" s="3"/>
      <c r="C83" s="13"/>
      <c r="D83" s="3"/>
      <c r="E83" s="5"/>
    </row>
    <row r="84" spans="1:6" x14ac:dyDescent="0.2">
      <c r="A84" s="3"/>
      <c r="B84" s="3"/>
      <c r="C84" s="13"/>
      <c r="D84" s="3"/>
      <c r="E84" s="3"/>
      <c r="F84" s="2"/>
    </row>
    <row r="85" spans="1:6" x14ac:dyDescent="0.2">
      <c r="A85" s="8"/>
      <c r="B85" s="3"/>
      <c r="C85" s="13"/>
      <c r="D85" s="3"/>
      <c r="E85" s="3"/>
    </row>
    <row r="86" spans="1:6" x14ac:dyDescent="0.2">
      <c r="A86" s="3"/>
      <c r="B86" s="3"/>
      <c r="C86" s="13"/>
      <c r="D86" s="3"/>
      <c r="E86" s="3"/>
    </row>
    <row r="87" spans="1:6" x14ac:dyDescent="0.2">
      <c r="A87" s="3"/>
      <c r="B87" s="3"/>
      <c r="C87" s="13"/>
      <c r="D87" s="3"/>
      <c r="E87" s="3"/>
    </row>
    <row r="88" spans="1:6" x14ac:dyDescent="0.2">
      <c r="A88" s="3"/>
      <c r="B88" s="3"/>
      <c r="C88" s="13"/>
      <c r="D88" s="3"/>
      <c r="E88" s="3"/>
    </row>
    <row r="89" spans="1:6" x14ac:dyDescent="0.2">
      <c r="A89" s="3"/>
      <c r="B89" s="3"/>
      <c r="C89" s="13"/>
      <c r="D89" s="3"/>
      <c r="E89" s="3"/>
    </row>
    <row r="90" spans="1:6" x14ac:dyDescent="0.2">
      <c r="A90" s="8"/>
      <c r="B90" s="13"/>
      <c r="C90" s="13"/>
      <c r="D90" s="3"/>
      <c r="E90" s="3"/>
    </row>
    <row r="91" spans="1:6" x14ac:dyDescent="0.2">
      <c r="A91" s="3"/>
      <c r="B91" s="13"/>
      <c r="C91" s="13"/>
      <c r="D91" s="3"/>
      <c r="E91" s="3"/>
    </row>
    <row r="92" spans="1:6" x14ac:dyDescent="0.2">
      <c r="A92" s="3"/>
      <c r="B92" s="13"/>
      <c r="C92" s="13"/>
      <c r="D92" s="3"/>
      <c r="E92" s="3"/>
    </row>
    <row r="93" spans="1:6" x14ac:dyDescent="0.2">
      <c r="A93" s="3"/>
      <c r="B93" s="13"/>
      <c r="C93" s="13"/>
      <c r="D93" s="3"/>
      <c r="E93" s="3"/>
    </row>
    <row r="94" spans="1:6" x14ac:dyDescent="0.2">
      <c r="A94" s="3"/>
      <c r="B94" s="13"/>
      <c r="C94" s="13"/>
      <c r="D94" s="3"/>
      <c r="E94" s="3"/>
    </row>
    <row r="95" spans="1:6" x14ac:dyDescent="0.2">
      <c r="A95" s="8"/>
      <c r="B95" s="13"/>
      <c r="C95" s="13"/>
      <c r="D95" s="3"/>
      <c r="E95" s="3"/>
    </row>
    <row r="96" spans="1:6" x14ac:dyDescent="0.2">
      <c r="A96" s="3"/>
      <c r="B96" s="13"/>
      <c r="C96" s="13"/>
      <c r="D96" s="3"/>
      <c r="E96" s="3"/>
    </row>
    <row r="97" spans="1:5" x14ac:dyDescent="0.2">
      <c r="A97" s="3"/>
      <c r="B97" s="13"/>
      <c r="C97" s="13"/>
      <c r="D97" s="3"/>
      <c r="E97" s="3"/>
    </row>
    <row r="98" spans="1:5" x14ac:dyDescent="0.2">
      <c r="A98" s="3"/>
      <c r="B98" s="13"/>
      <c r="C98" s="13"/>
      <c r="D98" s="3"/>
      <c r="E98" s="3"/>
    </row>
    <row r="99" spans="1:5" x14ac:dyDescent="0.2">
      <c r="A99" s="3"/>
      <c r="B99" s="13"/>
      <c r="C99" s="13"/>
      <c r="D99" s="3"/>
      <c r="E99" s="3"/>
    </row>
    <row r="100" spans="1:5" x14ac:dyDescent="0.2">
      <c r="A100" s="3"/>
      <c r="B100" s="13"/>
      <c r="C100" s="13"/>
      <c r="D100" s="3"/>
      <c r="E100" s="3"/>
    </row>
    <row r="101" spans="1:5" x14ac:dyDescent="0.2">
      <c r="A101" s="4"/>
      <c r="B101" s="3"/>
      <c r="C101" s="13"/>
      <c r="D101" s="3"/>
      <c r="E101" s="3"/>
    </row>
    <row r="102" spans="1:5" x14ac:dyDescent="0.2">
      <c r="A102" s="3"/>
      <c r="B102" s="3"/>
      <c r="C102" s="13"/>
      <c r="D102" s="3"/>
      <c r="E102" s="3"/>
    </row>
    <row r="103" spans="1:5" x14ac:dyDescent="0.2">
      <c r="A103" s="3"/>
      <c r="B103" s="3"/>
      <c r="C103" s="13"/>
      <c r="D103" s="3"/>
      <c r="E103" s="3"/>
    </row>
    <row r="104" spans="1:5" x14ac:dyDescent="0.2">
      <c r="A104" s="3"/>
      <c r="B104" s="3"/>
      <c r="C104" s="13"/>
      <c r="D104" s="3"/>
      <c r="E104" s="3"/>
    </row>
    <row r="105" spans="1:5" x14ac:dyDescent="0.2">
      <c r="A105" s="3"/>
      <c r="B105" s="3"/>
      <c r="C105" s="13"/>
      <c r="D105" s="3"/>
      <c r="E105" s="3"/>
    </row>
    <row r="106" spans="1:5" x14ac:dyDescent="0.2">
      <c r="A106" s="3"/>
      <c r="B106" s="3"/>
      <c r="C106" s="13"/>
      <c r="D106" s="3"/>
      <c r="E106" s="3"/>
    </row>
    <row r="107" spans="1:5" x14ac:dyDescent="0.2">
      <c r="A107" s="8"/>
      <c r="B107" s="3"/>
      <c r="C107" s="13"/>
      <c r="D107" s="3"/>
      <c r="E107" s="3"/>
    </row>
    <row r="108" spans="1:5" x14ac:dyDescent="0.2">
      <c r="A108" s="3"/>
      <c r="B108" s="3"/>
      <c r="C108" s="13"/>
      <c r="D108" s="3"/>
      <c r="E108" s="3"/>
    </row>
    <row r="109" spans="1:5" x14ac:dyDescent="0.2">
      <c r="A109" s="3"/>
      <c r="B109" s="3"/>
      <c r="C109" s="13"/>
      <c r="D109" s="3"/>
      <c r="E109" s="3"/>
    </row>
    <row r="110" spans="1:5" x14ac:dyDescent="0.2">
      <c r="A110" s="3"/>
      <c r="B110" s="3"/>
      <c r="C110" s="13"/>
      <c r="D110" s="3"/>
      <c r="E110" s="3"/>
    </row>
    <row r="111" spans="1:5" x14ac:dyDescent="0.2">
      <c r="A111" s="3"/>
      <c r="B111" s="3"/>
      <c r="C111" s="13"/>
      <c r="D111" s="3"/>
      <c r="E111" s="3"/>
    </row>
    <row r="112" spans="1:5" x14ac:dyDescent="0.2">
      <c r="A112" s="8"/>
      <c r="B112" s="13"/>
      <c r="C112" s="13"/>
      <c r="D112" s="3"/>
      <c r="E112" s="3"/>
    </row>
    <row r="113" spans="1:5" x14ac:dyDescent="0.2">
      <c r="A113" s="3"/>
      <c r="B113" s="13"/>
      <c r="C113" s="13"/>
      <c r="D113" s="3"/>
      <c r="E113" s="3"/>
    </row>
    <row r="114" spans="1:5" x14ac:dyDescent="0.2">
      <c r="A114" s="3"/>
      <c r="B114" s="13"/>
      <c r="C114" s="13"/>
      <c r="D114" s="3"/>
      <c r="E114" s="3"/>
    </row>
    <row r="115" spans="1:5" x14ac:dyDescent="0.2">
      <c r="A115" s="3"/>
      <c r="B115" s="13"/>
      <c r="C115" s="13"/>
      <c r="D115" s="3"/>
      <c r="E115" s="3"/>
    </row>
    <row r="116" spans="1:5" x14ac:dyDescent="0.2">
      <c r="A116" s="3"/>
      <c r="B116" s="13"/>
      <c r="C116" s="13"/>
      <c r="D116" s="3"/>
      <c r="E116" s="3"/>
    </row>
    <row r="117" spans="1:5" x14ac:dyDescent="0.2">
      <c r="A117" s="8"/>
      <c r="B117" s="13"/>
      <c r="C117" s="13"/>
      <c r="D117" s="3"/>
      <c r="E117" s="3"/>
    </row>
    <row r="118" spans="1:5" x14ac:dyDescent="0.2">
      <c r="A118" s="3"/>
      <c r="B118" s="13"/>
      <c r="C118" s="13"/>
      <c r="D118" s="3"/>
      <c r="E118" s="3"/>
    </row>
    <row r="119" spans="1:5" x14ac:dyDescent="0.2">
      <c r="A119" s="3"/>
      <c r="B119" s="13"/>
      <c r="C119" s="13"/>
      <c r="D119" s="3"/>
      <c r="E119" s="3"/>
    </row>
    <row r="120" spans="1:5" x14ac:dyDescent="0.2">
      <c r="A120" s="3"/>
      <c r="B120" s="13"/>
      <c r="C120" s="13"/>
      <c r="D120" s="3"/>
      <c r="E120" s="3"/>
    </row>
    <row r="121" spans="1:5" x14ac:dyDescent="0.2">
      <c r="A121" s="3"/>
      <c r="B121" s="13"/>
      <c r="C121" s="13"/>
      <c r="D121" s="3"/>
      <c r="E121" s="3"/>
    </row>
    <row r="122" spans="1:5" x14ac:dyDescent="0.2">
      <c r="A122" s="3"/>
      <c r="B122" s="13"/>
      <c r="C122" s="13"/>
      <c r="D122" s="3"/>
      <c r="E122" s="3"/>
    </row>
    <row r="123" spans="1:5" x14ac:dyDescent="0.2">
      <c r="A123" s="4"/>
      <c r="B123" s="3"/>
      <c r="C123" s="13"/>
      <c r="D123" s="3"/>
      <c r="E123" s="3"/>
    </row>
    <row r="124" spans="1:5" x14ac:dyDescent="0.2">
      <c r="A124" s="3"/>
      <c r="B124" s="3"/>
      <c r="C124" s="13"/>
      <c r="D124" s="3"/>
      <c r="E124" s="3"/>
    </row>
    <row r="125" spans="1:5" x14ac:dyDescent="0.2">
      <c r="A125" s="3"/>
      <c r="B125" s="3"/>
      <c r="C125" s="13"/>
      <c r="D125" s="3"/>
      <c r="E125" s="3"/>
    </row>
    <row r="126" spans="1:5" x14ac:dyDescent="0.2">
      <c r="A126" s="3"/>
      <c r="B126" s="3"/>
      <c r="C126" s="13"/>
      <c r="D126" s="3"/>
      <c r="E126" s="3"/>
    </row>
    <row r="127" spans="1:5" x14ac:dyDescent="0.2">
      <c r="A127" s="3"/>
      <c r="B127" s="3"/>
      <c r="C127" s="13"/>
      <c r="D127" s="3"/>
      <c r="E127" s="3"/>
    </row>
    <row r="128" spans="1:5" x14ac:dyDescent="0.2">
      <c r="A128" s="3"/>
      <c r="B128" s="3"/>
      <c r="C128" s="13"/>
      <c r="D128" s="3"/>
      <c r="E128" s="3"/>
    </row>
    <row r="129" spans="1:5" x14ac:dyDescent="0.2">
      <c r="A129" s="8"/>
      <c r="B129" s="3"/>
      <c r="C129" s="13"/>
      <c r="D129" s="3"/>
      <c r="E129" s="3"/>
    </row>
    <row r="130" spans="1:5" x14ac:dyDescent="0.2">
      <c r="A130" s="3"/>
      <c r="B130" s="3"/>
      <c r="C130" s="13"/>
      <c r="D130" s="3"/>
      <c r="E130" s="3"/>
    </row>
    <row r="131" spans="1:5" x14ac:dyDescent="0.2">
      <c r="A131" s="3"/>
      <c r="B131" s="3"/>
      <c r="C131" s="13"/>
      <c r="D131" s="3"/>
      <c r="E131" s="3"/>
    </row>
    <row r="132" spans="1:5" x14ac:dyDescent="0.2">
      <c r="A132" s="3"/>
      <c r="B132" s="3"/>
      <c r="C132" s="13"/>
      <c r="D132" s="3"/>
      <c r="E132" s="3"/>
    </row>
    <row r="133" spans="1:5" x14ac:dyDescent="0.2">
      <c r="A133" s="3"/>
      <c r="B133" s="3"/>
      <c r="C133" s="13"/>
      <c r="D133" s="3"/>
      <c r="E133" s="3"/>
    </row>
    <row r="134" spans="1:5" x14ac:dyDescent="0.2">
      <c r="A134" s="8"/>
      <c r="B134" s="13"/>
      <c r="C134" s="13"/>
      <c r="D134" s="3"/>
      <c r="E134" s="3"/>
    </row>
    <row r="135" spans="1:5" x14ac:dyDescent="0.2">
      <c r="A135" s="3"/>
      <c r="B135" s="13"/>
      <c r="C135" s="13"/>
      <c r="D135" s="3"/>
      <c r="E135" s="3"/>
    </row>
    <row r="136" spans="1:5" x14ac:dyDescent="0.2">
      <c r="A136" s="3"/>
      <c r="B136" s="13"/>
      <c r="C136" s="13"/>
      <c r="D136" s="3"/>
      <c r="E136" s="3"/>
    </row>
    <row r="137" spans="1:5" x14ac:dyDescent="0.2">
      <c r="A137" s="3"/>
      <c r="B137" s="13"/>
      <c r="C137" s="13"/>
      <c r="D137" s="3"/>
      <c r="E137" s="3"/>
    </row>
    <row r="138" spans="1:5" x14ac:dyDescent="0.2">
      <c r="A138" s="3"/>
      <c r="B138" s="13"/>
      <c r="C138" s="13"/>
      <c r="D138" s="3"/>
      <c r="E138" s="3"/>
    </row>
    <row r="139" spans="1:5" x14ac:dyDescent="0.2">
      <c r="A139" s="8"/>
      <c r="B139" s="13"/>
      <c r="C139" s="13"/>
      <c r="D139" s="3"/>
      <c r="E139" s="3"/>
    </row>
    <row r="140" spans="1:5" x14ac:dyDescent="0.2">
      <c r="A140" s="3"/>
      <c r="B140" s="13"/>
      <c r="C140" s="13"/>
      <c r="D140" s="3"/>
      <c r="E140" s="3"/>
    </row>
    <row r="141" spans="1:5" x14ac:dyDescent="0.2">
      <c r="A141" s="3"/>
      <c r="B141" s="13"/>
      <c r="C141" s="13"/>
      <c r="D141" s="3"/>
      <c r="E141" s="3"/>
    </row>
    <row r="142" spans="1:5" x14ac:dyDescent="0.2">
      <c r="A142" s="3"/>
      <c r="B142" s="13"/>
      <c r="C142" s="13"/>
      <c r="D142" s="3"/>
      <c r="E142" s="3"/>
    </row>
    <row r="143" spans="1:5" x14ac:dyDescent="0.2">
      <c r="A143" s="3"/>
      <c r="B143" s="13"/>
      <c r="C143" s="13"/>
      <c r="D143" s="3"/>
      <c r="E143" s="3"/>
    </row>
    <row r="144" spans="1:5" x14ac:dyDescent="0.2">
      <c r="A144" s="3"/>
      <c r="B144" s="13"/>
      <c r="C144" s="13"/>
      <c r="D144" s="3"/>
      <c r="E144" s="3"/>
    </row>
    <row r="145" spans="1:6" x14ac:dyDescent="0.2">
      <c r="A145" s="4"/>
      <c r="B145" s="13"/>
      <c r="C145" s="13"/>
      <c r="D145" s="3"/>
      <c r="E145" s="3"/>
    </row>
    <row r="146" spans="1:6" x14ac:dyDescent="0.2">
      <c r="A146" s="3"/>
      <c r="B146" s="13"/>
      <c r="C146" s="13"/>
      <c r="D146" s="3"/>
      <c r="E146" s="3"/>
    </row>
    <row r="147" spans="1:6" x14ac:dyDescent="0.2">
      <c r="A147" s="3"/>
      <c r="B147" s="13"/>
      <c r="C147" s="13"/>
      <c r="D147" s="3"/>
      <c r="E147" s="3"/>
    </row>
    <row r="148" spans="1:6" x14ac:dyDescent="0.2">
      <c r="A148" s="3"/>
      <c r="B148" s="13"/>
      <c r="C148" s="13"/>
      <c r="D148" s="3"/>
      <c r="E148" s="3"/>
    </row>
    <row r="149" spans="1:6" x14ac:dyDescent="0.2">
      <c r="A149" s="4"/>
      <c r="B149" s="13"/>
      <c r="C149" s="13"/>
      <c r="D149" s="3"/>
      <c r="E149" s="3"/>
    </row>
    <row r="150" spans="1:6" x14ac:dyDescent="0.2">
      <c r="A150" s="3"/>
      <c r="B150" s="13"/>
      <c r="C150" s="13"/>
      <c r="D150" s="3"/>
      <c r="E150" s="3"/>
    </row>
    <row r="151" spans="1:6" x14ac:dyDescent="0.2">
      <c r="A151" s="9"/>
      <c r="B151" s="13"/>
      <c r="C151" s="13"/>
      <c r="D151" s="3"/>
      <c r="E151" s="3"/>
    </row>
    <row r="152" spans="1:6" x14ac:dyDescent="0.2">
      <c r="A152" s="3"/>
      <c r="B152" s="13"/>
      <c r="C152" s="13"/>
      <c r="D152" s="3"/>
      <c r="E152" s="3"/>
    </row>
    <row r="153" spans="1:6" x14ac:dyDescent="0.2">
      <c r="A153" s="3"/>
      <c r="B153" s="13"/>
      <c r="C153" s="13"/>
      <c r="D153" s="3"/>
      <c r="E153" s="3"/>
    </row>
    <row r="154" spans="1:6" x14ac:dyDescent="0.2">
      <c r="A154" s="3"/>
      <c r="B154" s="13"/>
      <c r="C154" s="13"/>
      <c r="D154" s="3"/>
      <c r="E154" s="3"/>
    </row>
    <row r="155" spans="1:6" x14ac:dyDescent="0.2">
      <c r="A155" s="4"/>
      <c r="B155" s="13"/>
      <c r="C155" s="13"/>
      <c r="D155" s="3"/>
      <c r="E155" s="3"/>
    </row>
    <row r="156" spans="1:6" x14ac:dyDescent="0.2">
      <c r="A156" s="3"/>
      <c r="B156" s="13"/>
      <c r="C156" s="13"/>
      <c r="D156" s="3"/>
      <c r="E156" s="3"/>
    </row>
    <row r="157" spans="1:6" x14ac:dyDescent="0.2">
      <c r="A157" s="3"/>
      <c r="B157" s="13"/>
      <c r="C157" s="13"/>
      <c r="D157" s="3"/>
      <c r="E157" s="3"/>
    </row>
    <row r="158" spans="1:6" x14ac:dyDescent="0.2">
      <c r="A158" s="3"/>
      <c r="B158" s="13"/>
      <c r="C158" s="13"/>
      <c r="D158" s="3"/>
      <c r="E158" s="3"/>
    </row>
    <row r="159" spans="1:6" x14ac:dyDescent="0.2">
      <c r="A159" s="4"/>
      <c r="B159" s="13"/>
      <c r="C159" s="13"/>
      <c r="D159" s="3"/>
      <c r="E159" s="5"/>
      <c r="F159" s="2"/>
    </row>
    <row r="160" spans="1:6" x14ac:dyDescent="0.2">
      <c r="A160" s="3"/>
      <c r="B160" s="13"/>
      <c r="C160" s="13"/>
      <c r="D160" s="3"/>
      <c r="E160" s="3"/>
    </row>
    <row r="161" spans="1:6" x14ac:dyDescent="0.2">
      <c r="A161" s="3"/>
      <c r="B161" s="13"/>
      <c r="C161" s="13"/>
      <c r="D161" s="3"/>
      <c r="E161" s="3"/>
    </row>
    <row r="162" spans="1:6" x14ac:dyDescent="0.2">
      <c r="A162" s="3"/>
      <c r="B162" s="13"/>
      <c r="C162" s="13"/>
      <c r="D162" s="3"/>
      <c r="E162" s="3"/>
    </row>
    <row r="163" spans="1:6" x14ac:dyDescent="0.2">
      <c r="A163" s="4"/>
      <c r="B163" s="13"/>
      <c r="C163" s="13"/>
      <c r="D163" s="3"/>
      <c r="E163" s="5"/>
    </row>
    <row r="164" spans="1:6" x14ac:dyDescent="0.2">
      <c r="A164" s="3"/>
      <c r="B164" s="13"/>
      <c r="C164" s="13"/>
      <c r="D164" s="3"/>
      <c r="E164" s="5"/>
    </row>
    <row r="165" spans="1:6" x14ac:dyDescent="0.2">
      <c r="A165" s="3"/>
      <c r="B165" s="13"/>
      <c r="C165" s="13"/>
      <c r="D165" s="3"/>
      <c r="E165" s="5"/>
    </row>
    <row r="166" spans="1:6" x14ac:dyDescent="0.2">
      <c r="A166" s="3"/>
      <c r="B166" s="13"/>
      <c r="C166" s="13"/>
      <c r="D166" s="3"/>
      <c r="E166" s="3"/>
      <c r="F166" s="7"/>
    </row>
    <row r="167" spans="1:6" x14ac:dyDescent="0.2">
      <c r="A167" s="4"/>
      <c r="B167" s="13"/>
      <c r="C167" s="13"/>
      <c r="D167" s="3"/>
      <c r="E167" s="9"/>
    </row>
    <row r="168" spans="1:6" x14ac:dyDescent="0.2">
      <c r="A168" s="3"/>
      <c r="B168" s="13"/>
      <c r="C168" s="13"/>
      <c r="D168" s="3"/>
      <c r="E168" s="9"/>
    </row>
    <row r="169" spans="1:6" x14ac:dyDescent="0.2">
      <c r="A169" s="3"/>
      <c r="B169" s="13"/>
      <c r="C169" s="13"/>
      <c r="D169" s="3"/>
      <c r="E169" s="9"/>
    </row>
    <row r="170" spans="1:6" x14ac:dyDescent="0.2">
      <c r="A170" s="3"/>
      <c r="B170" s="13"/>
      <c r="C170" s="13"/>
      <c r="D170" s="3"/>
      <c r="E170" s="3"/>
      <c r="F170" s="2"/>
    </row>
    <row r="171" spans="1:6" x14ac:dyDescent="0.2">
      <c r="A171" s="8"/>
      <c r="B171" s="13"/>
      <c r="C171" s="13"/>
      <c r="D171" s="3"/>
      <c r="E171" s="5"/>
    </row>
    <row r="172" spans="1:6" x14ac:dyDescent="0.2">
      <c r="A172" s="9"/>
      <c r="B172" s="13"/>
      <c r="C172" s="13"/>
      <c r="D172" s="3"/>
      <c r="E172" s="3"/>
    </row>
    <row r="173" spans="1:6" x14ac:dyDescent="0.2">
      <c r="A173" s="9"/>
      <c r="B173" s="13"/>
      <c r="C173" s="13"/>
      <c r="D173" s="3"/>
      <c r="E173" s="4"/>
    </row>
    <row r="174" spans="1:6" x14ac:dyDescent="0.2">
      <c r="A174" s="9"/>
      <c r="B174" s="13"/>
      <c r="C174" s="13"/>
      <c r="D174" s="3"/>
      <c r="E174" s="3"/>
    </row>
    <row r="175" spans="1:6" x14ac:dyDescent="0.2">
      <c r="A175" s="3"/>
      <c r="B175" s="13"/>
      <c r="C175" s="13"/>
      <c r="D175" s="3"/>
      <c r="E175" s="3"/>
    </row>
    <row r="176" spans="1:6" x14ac:dyDescent="0.2">
      <c r="A176" s="4"/>
      <c r="B176" s="13"/>
      <c r="C176" s="13"/>
      <c r="D176" s="3"/>
      <c r="E176" s="3"/>
    </row>
    <row r="177" spans="1:10" x14ac:dyDescent="0.2">
      <c r="A177" s="3"/>
      <c r="B177" s="13"/>
      <c r="C177" s="13"/>
      <c r="D177" s="3"/>
      <c r="E177" s="3"/>
    </row>
    <row r="178" spans="1:10" x14ac:dyDescent="0.2">
      <c r="A178" s="3"/>
      <c r="B178" s="13"/>
      <c r="C178" s="13"/>
      <c r="D178" s="3"/>
      <c r="E178" s="3"/>
    </row>
    <row r="179" spans="1:10" x14ac:dyDescent="0.2">
      <c r="A179" s="3"/>
      <c r="B179" s="13"/>
      <c r="C179" s="13"/>
      <c r="D179" s="3"/>
      <c r="E179" s="3"/>
    </row>
    <row r="180" spans="1:10" x14ac:dyDescent="0.2">
      <c r="A180" s="8"/>
      <c r="B180" s="13"/>
      <c r="C180" s="13"/>
      <c r="D180" s="3"/>
      <c r="E180" s="3"/>
    </row>
    <row r="181" spans="1:10" x14ac:dyDescent="0.2">
      <c r="A181" s="3"/>
      <c r="B181" s="13"/>
      <c r="C181" s="13"/>
      <c r="D181" s="3"/>
      <c r="E181" s="3"/>
    </row>
    <row r="182" spans="1:10" x14ac:dyDescent="0.2">
      <c r="A182" s="3"/>
      <c r="B182" s="13"/>
      <c r="C182" s="13"/>
      <c r="D182" s="3"/>
      <c r="E182" s="3"/>
    </row>
    <row r="183" spans="1:10" x14ac:dyDescent="0.2">
      <c r="A183" s="4"/>
      <c r="B183" s="13"/>
      <c r="C183" s="13"/>
      <c r="D183" s="3"/>
      <c r="E183" s="8"/>
      <c r="F183" s="6"/>
      <c r="G183" s="6"/>
      <c r="H183" s="6"/>
    </row>
    <row r="184" spans="1:10" x14ac:dyDescent="0.2">
      <c r="A184" s="3"/>
      <c r="B184" s="13"/>
      <c r="C184" s="13"/>
      <c r="D184" s="3"/>
      <c r="E184" s="9"/>
      <c r="F184" s="6"/>
      <c r="G184" s="6"/>
      <c r="H184" s="6"/>
    </row>
    <row r="185" spans="1:10" x14ac:dyDescent="0.2">
      <c r="A185" s="3"/>
      <c r="B185" s="13"/>
      <c r="C185" s="13"/>
      <c r="D185" s="3"/>
      <c r="E185" s="9"/>
      <c r="F185" s="6"/>
      <c r="G185" s="6"/>
      <c r="H185" s="6"/>
      <c r="I185" s="6"/>
      <c r="J185" s="6"/>
    </row>
    <row r="186" spans="1:10" x14ac:dyDescent="0.2">
      <c r="A186" s="3"/>
      <c r="B186" s="13"/>
      <c r="C186" s="13"/>
      <c r="D186" s="3"/>
      <c r="E186" s="3"/>
      <c r="I186" s="6"/>
      <c r="J186" s="6"/>
    </row>
    <row r="187" spans="1:10" x14ac:dyDescent="0.2">
      <c r="A187" s="3"/>
      <c r="B187" s="13"/>
      <c r="C187" s="3"/>
      <c r="D187" s="3"/>
      <c r="E187" s="3"/>
      <c r="I187" s="6"/>
      <c r="J187" s="6"/>
    </row>
    <row r="188" spans="1:10" x14ac:dyDescent="0.2">
      <c r="A188" s="3"/>
      <c r="B188" s="13"/>
      <c r="C188" s="3"/>
      <c r="D188" s="3"/>
      <c r="E188" s="4"/>
    </row>
    <row r="189" spans="1:10" x14ac:dyDescent="0.2">
      <c r="A189" s="4"/>
      <c r="B189" s="13"/>
      <c r="C189" s="3"/>
      <c r="D189" s="3"/>
      <c r="E189" s="5"/>
    </row>
    <row r="190" spans="1:10" x14ac:dyDescent="0.2">
      <c r="A190" s="4"/>
      <c r="B190" s="13"/>
      <c r="C190" s="3"/>
      <c r="D190" s="3"/>
      <c r="E190" s="3"/>
    </row>
    <row r="191" spans="1:10" x14ac:dyDescent="0.2">
      <c r="A191" s="4"/>
      <c r="B191" s="3"/>
      <c r="C191" s="3"/>
      <c r="D191" s="3"/>
      <c r="E191" s="3"/>
    </row>
    <row r="192" spans="1:10" x14ac:dyDescent="0.2">
      <c r="A192" s="4"/>
      <c r="B192" s="3"/>
      <c r="C192" s="3"/>
      <c r="D192" s="3"/>
      <c r="E192" s="5"/>
    </row>
    <row r="193" spans="1:11" x14ac:dyDescent="0.2">
      <c r="A193" s="3"/>
      <c r="B193" s="3"/>
      <c r="C193" s="3"/>
      <c r="D193" s="3"/>
      <c r="E193" s="3"/>
    </row>
    <row r="194" spans="1:11" x14ac:dyDescent="0.2">
      <c r="A194" s="3"/>
      <c r="B194" s="3"/>
      <c r="C194" s="3"/>
      <c r="D194" s="3"/>
      <c r="E194" s="3"/>
    </row>
    <row r="195" spans="1:11" x14ac:dyDescent="0.2">
      <c r="A195" s="4"/>
      <c r="B195" s="3"/>
      <c r="C195" s="3"/>
      <c r="D195" s="3"/>
      <c r="E195" s="4"/>
    </row>
    <row r="196" spans="1:11" x14ac:dyDescent="0.2">
      <c r="A196" s="3"/>
      <c r="B196" s="3"/>
      <c r="C196" s="3"/>
      <c r="D196" s="3"/>
      <c r="E196" s="3"/>
    </row>
    <row r="197" spans="1:11" x14ac:dyDescent="0.2">
      <c r="A197" s="14"/>
      <c r="B197" s="3"/>
      <c r="C197" s="3"/>
      <c r="D197" s="3"/>
      <c r="E197" s="8"/>
    </row>
    <row r="198" spans="1:11" x14ac:dyDescent="0.2">
      <c r="A198" s="3"/>
      <c r="B198" s="3"/>
      <c r="C198" s="3"/>
      <c r="D198" s="3"/>
      <c r="E198" s="3"/>
    </row>
    <row r="199" spans="1:11" x14ac:dyDescent="0.2">
      <c r="A199" s="3"/>
      <c r="B199" s="3"/>
      <c r="C199" s="3"/>
      <c r="D199" s="3"/>
      <c r="E199" s="3"/>
      <c r="F199" s="7"/>
    </row>
    <row r="200" spans="1:11" x14ac:dyDescent="0.2">
      <c r="A200" s="3"/>
      <c r="B200" s="3"/>
      <c r="C200" s="3"/>
      <c r="D200" s="3"/>
      <c r="E200" s="3"/>
    </row>
    <row r="201" spans="1:11" x14ac:dyDescent="0.2">
      <c r="A201" s="3"/>
      <c r="B201" s="3"/>
      <c r="C201" s="3"/>
      <c r="D201" s="3"/>
      <c r="E201" s="3"/>
    </row>
    <row r="202" spans="1:11" x14ac:dyDescent="0.2">
      <c r="A202" s="3"/>
      <c r="B202" s="3"/>
      <c r="C202" s="3"/>
      <c r="D202" s="3"/>
      <c r="E202" s="3"/>
    </row>
    <row r="203" spans="1:11" x14ac:dyDescent="0.2">
      <c r="D203" s="3"/>
      <c r="E203" s="4"/>
    </row>
    <row r="204" spans="1:11" x14ac:dyDescent="0.2">
      <c r="A204" s="1"/>
      <c r="D204" s="3"/>
      <c r="E204" s="3"/>
    </row>
    <row r="205" spans="1:11" x14ac:dyDescent="0.2">
      <c r="D205" s="3"/>
      <c r="E205" s="3"/>
      <c r="H205" s="3"/>
    </row>
    <row r="206" spans="1:11" x14ac:dyDescent="0.2">
      <c r="D206" s="3"/>
      <c r="E206" s="3"/>
      <c r="H206" s="3"/>
    </row>
    <row r="207" spans="1:11" x14ac:dyDescent="0.2">
      <c r="A207" s="2"/>
      <c r="D207" s="3"/>
      <c r="E207" s="3"/>
      <c r="H207" s="3"/>
    </row>
    <row r="208" spans="1:11" x14ac:dyDescent="0.2">
      <c r="D208" s="3"/>
      <c r="E208" s="4"/>
      <c r="F208" s="3"/>
      <c r="G208" s="3"/>
      <c r="H208" s="3"/>
      <c r="I208" s="3"/>
      <c r="J208" s="3"/>
      <c r="K208" s="3"/>
    </row>
    <row r="209" spans="1:11" x14ac:dyDescent="0.2">
      <c r="D209" s="3"/>
      <c r="E209" s="4"/>
      <c r="F209" s="3"/>
      <c r="G209" s="3"/>
      <c r="H209" s="3"/>
      <c r="I209" s="3"/>
      <c r="J209" s="3"/>
      <c r="K209" s="3"/>
    </row>
    <row r="210" spans="1:11" x14ac:dyDescent="0.2">
      <c r="A210" s="2"/>
      <c r="D210" s="3"/>
      <c r="E210" s="5"/>
      <c r="F210" s="3"/>
      <c r="G210" s="3"/>
      <c r="H210" s="3"/>
      <c r="I210" s="3"/>
      <c r="J210" s="3"/>
      <c r="K210" s="3"/>
    </row>
    <row r="211" spans="1:11" x14ac:dyDescent="0.2">
      <c r="D211" s="3"/>
      <c r="E211" s="4"/>
    </row>
    <row r="212" spans="1:11" x14ac:dyDescent="0.2">
      <c r="D212" s="3"/>
      <c r="E212" s="3"/>
    </row>
    <row r="213" spans="1:11" x14ac:dyDescent="0.2">
      <c r="D213" s="3"/>
      <c r="E213" s="14"/>
    </row>
    <row r="214" spans="1:11" x14ac:dyDescent="0.2">
      <c r="D214" s="3"/>
      <c r="E214" s="4"/>
    </row>
    <row r="215" spans="1:11" x14ac:dyDescent="0.2">
      <c r="D215" s="3"/>
      <c r="E215" s="4"/>
    </row>
    <row r="216" spans="1:11" x14ac:dyDescent="0.2">
      <c r="D216" s="3"/>
      <c r="E216" s="3"/>
    </row>
    <row r="218" spans="1:11" x14ac:dyDescent="0.2">
      <c r="A218" s="2"/>
    </row>
    <row r="222" spans="1:11" x14ac:dyDescent="0.2">
      <c r="E222" s="1"/>
    </row>
    <row r="230" spans="6:6" x14ac:dyDescent="0.2">
      <c r="F230" s="2"/>
    </row>
    <row r="231" spans="6:6" x14ac:dyDescent="0.2">
      <c r="F231" s="2"/>
    </row>
  </sheetData>
  <pageMargins left="0.35433070866141736" right="0.35433070866141736" top="0.59055118110236227" bottom="0.59055118110236227" header="0.51181102362204722" footer="0.51181102362204722"/>
  <pageSetup paperSize="9" scale="85" fitToHeight="0" orientation="portrait" r:id="rId1"/>
  <headerFooter alignWithMargins="0"/>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D321E-1A47-488E-8630-4D0914889A4A}">
  <dimension ref="A1:AEV1198"/>
  <sheetViews>
    <sheetView zoomScale="80" zoomScaleNormal="80" workbookViewId="0">
      <pane ySplit="5" topLeftCell="A165" activePane="bottomLeft" state="frozen"/>
      <selection pane="bottomLeft" activeCell="I204" sqref="I204"/>
    </sheetView>
  </sheetViews>
  <sheetFormatPr defaultColWidth="8.85546875" defaultRowHeight="15" x14ac:dyDescent="0.2"/>
  <cols>
    <col min="1" max="1" width="61.85546875" style="178" customWidth="1"/>
    <col min="2" max="2" width="24.140625" customWidth="1"/>
    <col min="3" max="3" width="19.5703125" customWidth="1"/>
    <col min="4" max="4" width="15.28515625" customWidth="1"/>
    <col min="5" max="5" width="36.85546875" style="203" customWidth="1"/>
    <col min="6" max="6" width="33.42578125" style="164" customWidth="1"/>
    <col min="7" max="7" width="15.42578125" style="164" customWidth="1"/>
    <col min="8" max="8" width="27.5703125" customWidth="1"/>
  </cols>
  <sheetData>
    <row r="1" spans="1:8" ht="18" x14ac:dyDescent="0.25">
      <c r="A1" s="179" t="s">
        <v>350</v>
      </c>
      <c r="B1" s="180"/>
    </row>
    <row r="2" spans="1:8" x14ac:dyDescent="0.2">
      <c r="A2" s="222" t="s">
        <v>73</v>
      </c>
      <c r="B2" s="223" t="str">
        <f>'Progress report 2020'!B2</f>
        <v>Please fill</v>
      </c>
    </row>
    <row r="3" spans="1:8" x14ac:dyDescent="0.2">
      <c r="A3" s="222" t="s">
        <v>74</v>
      </c>
      <c r="B3" s="223" t="str">
        <f>'Progress report 2020'!B3</f>
        <v>Please fill</v>
      </c>
    </row>
    <row r="4" spans="1:8" x14ac:dyDescent="0.2">
      <c r="A4"/>
      <c r="B4" s="262"/>
    </row>
    <row r="5" spans="1:8" s="250" customFormat="1" ht="39.950000000000003" customHeight="1" x14ac:dyDescent="0.3">
      <c r="A5" s="407" t="s">
        <v>315</v>
      </c>
      <c r="B5" s="407" t="s">
        <v>368</v>
      </c>
      <c r="C5" s="407" t="s">
        <v>369</v>
      </c>
      <c r="D5" s="407" t="s">
        <v>316</v>
      </c>
      <c r="E5" s="407" t="s">
        <v>358</v>
      </c>
      <c r="F5" s="407" t="s">
        <v>317</v>
      </c>
      <c r="G5" s="407" t="s">
        <v>9</v>
      </c>
      <c r="H5" s="407" t="s">
        <v>145</v>
      </c>
    </row>
    <row r="6" spans="1:8" ht="21" x14ac:dyDescent="0.35">
      <c r="A6" s="408" t="s">
        <v>300</v>
      </c>
      <c r="B6" s="409"/>
      <c r="C6" s="409"/>
      <c r="D6" s="409"/>
      <c r="E6" s="194"/>
      <c r="F6" s="410"/>
      <c r="G6" s="410"/>
      <c r="H6" s="409"/>
    </row>
    <row r="7" spans="1:8" ht="18.75" x14ac:dyDescent="0.3">
      <c r="A7" s="231" t="s">
        <v>323</v>
      </c>
      <c r="B7" s="231"/>
      <c r="C7" s="231" t="s">
        <v>161</v>
      </c>
      <c r="D7" s="192"/>
      <c r="E7" s="194">
        <v>0</v>
      </c>
      <c r="F7" s="194">
        <v>0</v>
      </c>
      <c r="G7" s="410"/>
      <c r="H7" s="409"/>
    </row>
    <row r="8" spans="1:8" ht="18.75" x14ac:dyDescent="0.3">
      <c r="A8" s="231" t="s">
        <v>323</v>
      </c>
      <c r="B8" s="231"/>
      <c r="C8" s="231" t="s">
        <v>161</v>
      </c>
      <c r="D8" s="192"/>
      <c r="E8" s="194">
        <v>0</v>
      </c>
      <c r="F8" s="194">
        <v>0</v>
      </c>
      <c r="G8" s="410"/>
      <c r="H8" s="409"/>
    </row>
    <row r="9" spans="1:8" ht="18.75" x14ac:dyDescent="0.3">
      <c r="A9" s="181" t="s">
        <v>227</v>
      </c>
      <c r="B9" s="231"/>
      <c r="C9" s="231"/>
      <c r="D9" s="192"/>
      <c r="E9" s="195">
        <f>SUM(E7:E8)</f>
        <v>0</v>
      </c>
      <c r="F9" s="195">
        <f>SUM(F7:F8)</f>
        <v>0</v>
      </c>
      <c r="G9" s="410"/>
      <c r="H9" s="409"/>
    </row>
    <row r="10" spans="1:8" ht="18.75" x14ac:dyDescent="0.3">
      <c r="A10" s="182" t="s">
        <v>181</v>
      </c>
      <c r="B10" s="231" t="s">
        <v>302</v>
      </c>
      <c r="C10" s="231"/>
      <c r="D10" s="192"/>
      <c r="E10" s="195">
        <f>E9*0%</f>
        <v>0</v>
      </c>
      <c r="F10" s="195">
        <f>F9*0%</f>
        <v>0</v>
      </c>
      <c r="G10" s="410"/>
      <c r="H10" s="409"/>
    </row>
    <row r="11" spans="1:8" s="252" customFormat="1" ht="18.75" x14ac:dyDescent="0.3">
      <c r="A11" s="411" t="s">
        <v>301</v>
      </c>
      <c r="B11" s="251"/>
      <c r="C11" s="251"/>
      <c r="D11" s="451">
        <f>'Progress report 2020'!F11</f>
        <v>0</v>
      </c>
      <c r="E11" s="415">
        <f>E9+E10</f>
        <v>0</v>
      </c>
      <c r="F11" s="415">
        <f>F9+F10</f>
        <v>0</v>
      </c>
      <c r="G11" s="415">
        <f>D11+F11-E11</f>
        <v>0</v>
      </c>
      <c r="H11" s="411"/>
    </row>
    <row r="12" spans="1:8" ht="21" x14ac:dyDescent="0.35">
      <c r="A12" s="413" t="s">
        <v>228</v>
      </c>
      <c r="B12" s="229"/>
      <c r="C12" s="229"/>
      <c r="D12" s="266"/>
      <c r="E12" s="196"/>
      <c r="F12" s="253"/>
      <c r="G12" s="253"/>
      <c r="H12" s="183"/>
    </row>
    <row r="13" spans="1:8" ht="18.75" x14ac:dyDescent="0.3">
      <c r="A13" s="183" t="s">
        <v>173</v>
      </c>
      <c r="B13" s="229"/>
      <c r="C13" s="229"/>
      <c r="D13" s="266"/>
      <c r="E13" s="196"/>
      <c r="F13" s="253"/>
      <c r="G13" s="253"/>
      <c r="H13" s="183"/>
    </row>
    <row r="14" spans="1:8" ht="18.75" x14ac:dyDescent="0.3">
      <c r="A14" s="229" t="s">
        <v>323</v>
      </c>
      <c r="B14" s="229"/>
      <c r="C14" s="229" t="s">
        <v>161</v>
      </c>
      <c r="D14" s="266"/>
      <c r="E14" s="196">
        <v>0</v>
      </c>
      <c r="F14" s="196">
        <v>0</v>
      </c>
      <c r="G14" s="253"/>
      <c r="H14" s="183"/>
    </row>
    <row r="15" spans="1:8" ht="18.75" x14ac:dyDescent="0.3">
      <c r="A15" s="229" t="s">
        <v>323</v>
      </c>
      <c r="B15" s="229"/>
      <c r="C15" s="229" t="s">
        <v>161</v>
      </c>
      <c r="D15" s="266"/>
      <c r="E15" s="196">
        <v>0</v>
      </c>
      <c r="F15" s="196">
        <v>0</v>
      </c>
      <c r="G15" s="253"/>
      <c r="H15" s="183"/>
    </row>
    <row r="16" spans="1:8" ht="18.75" x14ac:dyDescent="0.3">
      <c r="A16" s="414" t="s">
        <v>229</v>
      </c>
      <c r="B16" s="229"/>
      <c r="C16" s="229"/>
      <c r="D16" s="266"/>
      <c r="E16" s="197">
        <f>SUM(E14:E15)</f>
        <v>0</v>
      </c>
      <c r="F16" s="197">
        <f>SUM(F14:F15)</f>
        <v>0</v>
      </c>
      <c r="G16" s="254">
        <f>F16-E16</f>
        <v>0</v>
      </c>
      <c r="H16" s="183"/>
    </row>
    <row r="17" spans="1:8" ht="18.75" x14ac:dyDescent="0.3">
      <c r="A17" s="183" t="s">
        <v>174</v>
      </c>
      <c r="B17" s="229"/>
      <c r="C17" s="229"/>
      <c r="D17" s="266"/>
      <c r="E17" s="196"/>
      <c r="F17" s="253"/>
      <c r="G17" s="253"/>
      <c r="H17" s="183"/>
    </row>
    <row r="18" spans="1:8" ht="18.75" x14ac:dyDescent="0.3">
      <c r="A18" s="229" t="s">
        <v>323</v>
      </c>
      <c r="B18" s="229"/>
      <c r="C18" s="229" t="s">
        <v>161</v>
      </c>
      <c r="D18" s="266"/>
      <c r="E18" s="196">
        <v>0</v>
      </c>
      <c r="F18" s="196">
        <v>0</v>
      </c>
      <c r="G18" s="253"/>
      <c r="H18" s="183"/>
    </row>
    <row r="19" spans="1:8" ht="18.75" x14ac:dyDescent="0.3">
      <c r="A19" s="229" t="s">
        <v>323</v>
      </c>
      <c r="B19" s="229"/>
      <c r="C19" s="229" t="s">
        <v>161</v>
      </c>
      <c r="D19" s="266"/>
      <c r="E19" s="196">
        <v>0</v>
      </c>
      <c r="F19" s="196">
        <v>0</v>
      </c>
      <c r="G19" s="253"/>
      <c r="H19" s="183"/>
    </row>
    <row r="20" spans="1:8" ht="18.75" x14ac:dyDescent="0.3">
      <c r="A20" s="414" t="s">
        <v>230</v>
      </c>
      <c r="B20" s="229"/>
      <c r="C20" s="229"/>
      <c r="D20" s="266"/>
      <c r="E20" s="197">
        <f>SUM(E18:E19)</f>
        <v>0</v>
      </c>
      <c r="F20" s="197">
        <f>SUM(F18:F19)</f>
        <v>0</v>
      </c>
      <c r="G20" s="254">
        <f>F20-E20</f>
        <v>0</v>
      </c>
      <c r="H20" s="183"/>
    </row>
    <row r="21" spans="1:8" ht="18.75" x14ac:dyDescent="0.3">
      <c r="A21" s="183" t="s">
        <v>175</v>
      </c>
      <c r="B21" s="229"/>
      <c r="C21" s="229"/>
      <c r="D21" s="266"/>
      <c r="E21" s="197"/>
      <c r="F21" s="253"/>
      <c r="G21" s="253"/>
      <c r="H21" s="183"/>
    </row>
    <row r="22" spans="1:8" ht="18.75" x14ac:dyDescent="0.3">
      <c r="A22" s="229" t="s">
        <v>323</v>
      </c>
      <c r="B22" s="229"/>
      <c r="C22" s="229" t="s">
        <v>161</v>
      </c>
      <c r="D22" s="266"/>
      <c r="E22" s="196">
        <v>0</v>
      </c>
      <c r="F22" s="196">
        <v>0</v>
      </c>
      <c r="G22" s="253"/>
      <c r="H22" s="183"/>
    </row>
    <row r="23" spans="1:8" ht="18.75" x14ac:dyDescent="0.3">
      <c r="A23" s="229" t="s">
        <v>323</v>
      </c>
      <c r="B23" s="229"/>
      <c r="C23" s="229" t="s">
        <v>161</v>
      </c>
      <c r="D23" s="266"/>
      <c r="E23" s="196">
        <v>0</v>
      </c>
      <c r="F23" s="196">
        <v>0</v>
      </c>
      <c r="G23" s="253"/>
      <c r="H23" s="183"/>
    </row>
    <row r="24" spans="1:8" ht="18.75" x14ac:dyDescent="0.3">
      <c r="A24" s="414" t="s">
        <v>231</v>
      </c>
      <c r="B24" s="229"/>
      <c r="C24" s="229"/>
      <c r="D24" s="266"/>
      <c r="E24" s="197">
        <f>SUM(E22:E23)</f>
        <v>0</v>
      </c>
      <c r="F24" s="197">
        <f>SUM(F22:F23)</f>
        <v>0</v>
      </c>
      <c r="G24" s="254">
        <f>F24-E24</f>
        <v>0</v>
      </c>
      <c r="H24" s="183"/>
    </row>
    <row r="25" spans="1:8" ht="18.75" x14ac:dyDescent="0.3">
      <c r="A25" s="183" t="s">
        <v>176</v>
      </c>
      <c r="B25" s="229"/>
      <c r="C25" s="229"/>
      <c r="D25" s="266"/>
      <c r="E25" s="197"/>
      <c r="F25" s="253"/>
      <c r="G25" s="253"/>
      <c r="H25" s="183"/>
    </row>
    <row r="26" spans="1:8" ht="18.75" x14ac:dyDescent="0.3">
      <c r="A26" s="229" t="s">
        <v>323</v>
      </c>
      <c r="B26" s="229"/>
      <c r="C26" s="229" t="s">
        <v>161</v>
      </c>
      <c r="D26" s="266"/>
      <c r="E26" s="196">
        <v>0</v>
      </c>
      <c r="F26" s="196">
        <v>0</v>
      </c>
      <c r="G26" s="253"/>
      <c r="H26" s="183"/>
    </row>
    <row r="27" spans="1:8" ht="18.75" x14ac:dyDescent="0.3">
      <c r="A27" s="229" t="s">
        <v>323</v>
      </c>
      <c r="B27" s="229"/>
      <c r="C27" s="229" t="s">
        <v>161</v>
      </c>
      <c r="D27" s="266"/>
      <c r="E27" s="196">
        <v>0</v>
      </c>
      <c r="F27" s="196">
        <v>0</v>
      </c>
      <c r="G27" s="253"/>
      <c r="H27" s="183"/>
    </row>
    <row r="28" spans="1:8" ht="18.75" x14ac:dyDescent="0.3">
      <c r="A28" s="414" t="s">
        <v>232</v>
      </c>
      <c r="B28" s="229"/>
      <c r="C28" s="229"/>
      <c r="D28" s="266"/>
      <c r="E28" s="197">
        <f>SUM(E26:E27)</f>
        <v>0</v>
      </c>
      <c r="F28" s="197">
        <f>SUM(F26:F27)</f>
        <v>0</v>
      </c>
      <c r="G28" s="254">
        <f>F28-E28</f>
        <v>0</v>
      </c>
      <c r="H28" s="183"/>
    </row>
    <row r="29" spans="1:8" s="155" customFormat="1" ht="18.75" x14ac:dyDescent="0.3">
      <c r="A29" s="183" t="s">
        <v>177</v>
      </c>
      <c r="B29" s="229"/>
      <c r="C29" s="229"/>
      <c r="D29" s="266"/>
      <c r="E29" s="197"/>
      <c r="F29" s="253"/>
      <c r="G29" s="253"/>
      <c r="H29" s="183"/>
    </row>
    <row r="30" spans="1:8" s="155" customFormat="1" ht="18.75" x14ac:dyDescent="0.3">
      <c r="A30" s="229" t="s">
        <v>323</v>
      </c>
      <c r="B30" s="229"/>
      <c r="C30" s="229" t="s">
        <v>161</v>
      </c>
      <c r="D30" s="266"/>
      <c r="E30" s="196">
        <v>0</v>
      </c>
      <c r="F30" s="196">
        <v>0</v>
      </c>
      <c r="G30" s="253"/>
      <c r="H30" s="183"/>
    </row>
    <row r="31" spans="1:8" ht="18.75" x14ac:dyDescent="0.3">
      <c r="A31" s="229" t="s">
        <v>323</v>
      </c>
      <c r="B31" s="229"/>
      <c r="C31" s="229" t="s">
        <v>161</v>
      </c>
      <c r="D31" s="266"/>
      <c r="E31" s="196">
        <v>0</v>
      </c>
      <c r="F31" s="196">
        <v>0</v>
      </c>
      <c r="G31" s="253"/>
      <c r="H31" s="183"/>
    </row>
    <row r="32" spans="1:8" ht="18.75" x14ac:dyDescent="0.3">
      <c r="A32" s="414" t="s">
        <v>233</v>
      </c>
      <c r="B32" s="229"/>
      <c r="C32" s="229"/>
      <c r="D32" s="266"/>
      <c r="E32" s="197">
        <f>SUM(E30:E31)</f>
        <v>0</v>
      </c>
      <c r="F32" s="197">
        <f>SUM(F30:F31)</f>
        <v>0</v>
      </c>
      <c r="G32" s="254">
        <f>F32-E32</f>
        <v>0</v>
      </c>
      <c r="H32" s="183"/>
    </row>
    <row r="33" spans="1:8" s="252" customFormat="1" ht="18.75" x14ac:dyDescent="0.3">
      <c r="A33" s="411" t="s">
        <v>178</v>
      </c>
      <c r="B33" s="251"/>
      <c r="C33" s="251"/>
      <c r="D33" s="451">
        <f>'Progress report 2020'!F33</f>
        <v>0</v>
      </c>
      <c r="E33" s="415">
        <f>E16+E20+E24+E28+E32</f>
        <v>0</v>
      </c>
      <c r="F33" s="415">
        <f>F16+F20+F24+F28+F32</f>
        <v>0</v>
      </c>
      <c r="G33" s="416">
        <f>D33+F33-E33</f>
        <v>0</v>
      </c>
      <c r="H33" s="411"/>
    </row>
    <row r="34" spans="1:8" ht="21" x14ac:dyDescent="0.35">
      <c r="A34" s="417" t="s">
        <v>179</v>
      </c>
      <c r="B34" s="230"/>
      <c r="C34" s="230"/>
      <c r="D34" s="193"/>
      <c r="E34" s="198"/>
      <c r="F34" s="255"/>
      <c r="G34" s="255"/>
      <c r="H34" s="185"/>
    </row>
    <row r="35" spans="1:8" s="155" customFormat="1" ht="18.75" x14ac:dyDescent="0.3">
      <c r="A35" s="185" t="s">
        <v>180</v>
      </c>
      <c r="B35" s="230"/>
      <c r="C35" s="230"/>
      <c r="D35" s="193"/>
      <c r="E35" s="198"/>
      <c r="F35" s="255"/>
      <c r="G35" s="255"/>
      <c r="H35" s="185"/>
    </row>
    <row r="36" spans="1:8" s="155" customFormat="1" ht="18.75" x14ac:dyDescent="0.3">
      <c r="A36" s="230" t="s">
        <v>323</v>
      </c>
      <c r="B36" s="230"/>
      <c r="C36" s="230" t="s">
        <v>161</v>
      </c>
      <c r="D36" s="193"/>
      <c r="E36" s="198">
        <v>0</v>
      </c>
      <c r="F36" s="198">
        <v>0</v>
      </c>
      <c r="G36" s="255"/>
      <c r="H36" s="185"/>
    </row>
    <row r="37" spans="1:8" ht="18.75" x14ac:dyDescent="0.3">
      <c r="A37" s="230" t="s">
        <v>323</v>
      </c>
      <c r="B37" s="230"/>
      <c r="C37" s="230" t="s">
        <v>161</v>
      </c>
      <c r="D37" s="193"/>
      <c r="E37" s="198">
        <v>0</v>
      </c>
      <c r="F37" s="198">
        <v>0</v>
      </c>
      <c r="G37" s="255"/>
      <c r="H37" s="185"/>
    </row>
    <row r="38" spans="1:8" ht="18.75" x14ac:dyDescent="0.3">
      <c r="A38" s="186" t="s">
        <v>234</v>
      </c>
      <c r="B38" s="230"/>
      <c r="C38" s="230"/>
      <c r="D38" s="193"/>
      <c r="E38" s="199">
        <f>SUM(E36:E37)</f>
        <v>0</v>
      </c>
      <c r="F38" s="199">
        <f>SUM(F36:F37)</f>
        <v>0</v>
      </c>
      <c r="G38" s="256">
        <f>F38-E38</f>
        <v>0</v>
      </c>
      <c r="H38" s="185"/>
    </row>
    <row r="39" spans="1:8" ht="18.75" x14ac:dyDescent="0.3">
      <c r="A39" s="187" t="s">
        <v>181</v>
      </c>
      <c r="B39" s="230" t="s">
        <v>299</v>
      </c>
      <c r="C39" s="230"/>
      <c r="D39" s="193"/>
      <c r="E39" s="199">
        <f>E38*0%</f>
        <v>0</v>
      </c>
      <c r="F39" s="199">
        <f>F38*0%</f>
        <v>0</v>
      </c>
      <c r="G39" s="199">
        <f>F39-E39</f>
        <v>0</v>
      </c>
      <c r="H39" s="185"/>
    </row>
    <row r="40" spans="1:8" ht="18.75" x14ac:dyDescent="0.3">
      <c r="A40" s="418" t="s">
        <v>235</v>
      </c>
      <c r="B40" s="240"/>
      <c r="C40" s="240"/>
      <c r="D40" s="267"/>
      <c r="E40" s="419">
        <f>E38+E39</f>
        <v>0</v>
      </c>
      <c r="F40" s="419">
        <f>F38+F39</f>
        <v>0</v>
      </c>
      <c r="G40" s="420">
        <f>F40-E40</f>
        <v>0</v>
      </c>
      <c r="H40" s="418"/>
    </row>
    <row r="41" spans="1:8" s="155" customFormat="1" ht="18.75" x14ac:dyDescent="0.3">
      <c r="A41" s="185" t="s">
        <v>236</v>
      </c>
      <c r="B41" s="230"/>
      <c r="C41" s="230"/>
      <c r="D41" s="193"/>
      <c r="E41" s="198"/>
      <c r="F41" s="255"/>
      <c r="G41" s="255"/>
      <c r="H41" s="185"/>
    </row>
    <row r="42" spans="1:8" s="155" customFormat="1" ht="18.75" x14ac:dyDescent="0.3">
      <c r="A42" s="230" t="s">
        <v>323</v>
      </c>
      <c r="B42" s="230"/>
      <c r="C42" s="230" t="s">
        <v>161</v>
      </c>
      <c r="D42" s="193"/>
      <c r="E42" s="198">
        <v>0</v>
      </c>
      <c r="F42" s="198">
        <v>0</v>
      </c>
      <c r="G42" s="255"/>
      <c r="H42" s="185"/>
    </row>
    <row r="43" spans="1:8" ht="18.75" x14ac:dyDescent="0.3">
      <c r="A43" s="230" t="s">
        <v>323</v>
      </c>
      <c r="B43" s="230"/>
      <c r="C43" s="230" t="s">
        <v>161</v>
      </c>
      <c r="D43" s="193"/>
      <c r="E43" s="198">
        <v>0</v>
      </c>
      <c r="F43" s="198">
        <v>0</v>
      </c>
      <c r="G43" s="255"/>
      <c r="H43" s="185"/>
    </row>
    <row r="44" spans="1:8" ht="18.75" x14ac:dyDescent="0.3">
      <c r="A44" s="186" t="s">
        <v>237</v>
      </c>
      <c r="B44" s="230"/>
      <c r="C44" s="230"/>
      <c r="D44" s="193"/>
      <c r="E44" s="199">
        <f>SUM(E42:E43)</f>
        <v>0</v>
      </c>
      <c r="F44" s="199">
        <f>SUM(F42:F43)</f>
        <v>0</v>
      </c>
      <c r="G44" s="256">
        <f>F44-E44</f>
        <v>0</v>
      </c>
      <c r="H44" s="185"/>
    </row>
    <row r="45" spans="1:8" ht="18.75" x14ac:dyDescent="0.3">
      <c r="A45" s="187" t="s">
        <v>181</v>
      </c>
      <c r="B45" s="230" t="s">
        <v>299</v>
      </c>
      <c r="C45" s="230"/>
      <c r="D45" s="193"/>
      <c r="E45" s="199">
        <f>E44*0%</f>
        <v>0</v>
      </c>
      <c r="F45" s="199">
        <f>F44*0%</f>
        <v>0</v>
      </c>
      <c r="G45" s="255"/>
      <c r="H45" s="185"/>
    </row>
    <row r="46" spans="1:8" ht="18.75" x14ac:dyDescent="0.3">
      <c r="A46" s="418" t="s">
        <v>238</v>
      </c>
      <c r="B46" s="240"/>
      <c r="C46" s="240"/>
      <c r="D46" s="267"/>
      <c r="E46" s="419">
        <f>E45+E44</f>
        <v>0</v>
      </c>
      <c r="F46" s="419">
        <f>F45+F44</f>
        <v>0</v>
      </c>
      <c r="G46" s="420">
        <f>F46-E46</f>
        <v>0</v>
      </c>
      <c r="H46" s="418"/>
    </row>
    <row r="47" spans="1:8" s="155" customFormat="1" ht="18.75" x14ac:dyDescent="0.3">
      <c r="A47" s="185" t="s">
        <v>239</v>
      </c>
      <c r="B47" s="230"/>
      <c r="C47" s="230"/>
      <c r="D47" s="193"/>
      <c r="E47" s="198"/>
      <c r="F47" s="255"/>
      <c r="G47" s="255"/>
      <c r="H47" s="185"/>
    </row>
    <row r="48" spans="1:8" s="155" customFormat="1" ht="18.75" x14ac:dyDescent="0.3">
      <c r="A48" s="230" t="s">
        <v>323</v>
      </c>
      <c r="B48" s="230"/>
      <c r="C48" s="230" t="s">
        <v>161</v>
      </c>
      <c r="D48" s="193"/>
      <c r="E48" s="198">
        <v>0</v>
      </c>
      <c r="F48" s="198">
        <v>0</v>
      </c>
      <c r="G48" s="255"/>
      <c r="H48" s="185"/>
    </row>
    <row r="49" spans="1:828" s="156" customFormat="1" ht="18.75" x14ac:dyDescent="0.3">
      <c r="A49" s="230" t="s">
        <v>323</v>
      </c>
      <c r="B49" s="230"/>
      <c r="C49" s="230" t="s">
        <v>161</v>
      </c>
      <c r="D49" s="193"/>
      <c r="E49" s="198">
        <v>0</v>
      </c>
      <c r="F49" s="198">
        <v>0</v>
      </c>
      <c r="G49" s="255"/>
      <c r="H49" s="185"/>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row>
    <row r="50" spans="1:828" s="156" customFormat="1" ht="18.75" x14ac:dyDescent="0.3">
      <c r="A50" s="186" t="s">
        <v>240</v>
      </c>
      <c r="B50" s="230"/>
      <c r="C50" s="230"/>
      <c r="D50" s="193"/>
      <c r="E50" s="199">
        <f>SUM(E48:E49)</f>
        <v>0</v>
      </c>
      <c r="F50" s="199">
        <f>SUM(F48:F49)</f>
        <v>0</v>
      </c>
      <c r="G50" s="256">
        <f>F50-E50</f>
        <v>0</v>
      </c>
      <c r="H50" s="185"/>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row>
    <row r="51" spans="1:828" ht="18.75" x14ac:dyDescent="0.3">
      <c r="A51" s="187" t="s">
        <v>181</v>
      </c>
      <c r="B51" s="230" t="s">
        <v>299</v>
      </c>
      <c r="C51" s="230"/>
      <c r="D51" s="193"/>
      <c r="E51" s="199">
        <f>E50*0%</f>
        <v>0</v>
      </c>
      <c r="F51" s="199">
        <f>F50*0%</f>
        <v>0</v>
      </c>
      <c r="G51" s="255"/>
      <c r="H51" s="185"/>
    </row>
    <row r="52" spans="1:828" ht="18.75" x14ac:dyDescent="0.3">
      <c r="A52" s="418" t="s">
        <v>241</v>
      </c>
      <c r="B52" s="240"/>
      <c r="C52" s="240"/>
      <c r="D52" s="267"/>
      <c r="E52" s="419">
        <f>E51+E50</f>
        <v>0</v>
      </c>
      <c r="F52" s="419">
        <f>F51+F50</f>
        <v>0</v>
      </c>
      <c r="G52" s="420">
        <f>F52-E52</f>
        <v>0</v>
      </c>
      <c r="H52" s="418"/>
    </row>
    <row r="53" spans="1:828" ht="18.75" x14ac:dyDescent="0.3">
      <c r="A53" s="411" t="s">
        <v>242</v>
      </c>
      <c r="B53" s="239"/>
      <c r="C53" s="239"/>
      <c r="D53" s="451">
        <f>'Progress report 2020'!F53</f>
        <v>0</v>
      </c>
      <c r="E53" s="415">
        <f>E52+E46+E40</f>
        <v>0</v>
      </c>
      <c r="F53" s="415">
        <f>F52+F46+F40</f>
        <v>0</v>
      </c>
      <c r="G53" s="415">
        <f>D53+F53-E53</f>
        <v>0</v>
      </c>
      <c r="H53" s="411"/>
    </row>
    <row r="54" spans="1:828" s="156" customFormat="1" ht="18.75" x14ac:dyDescent="0.3">
      <c r="A54" s="421" t="s">
        <v>182</v>
      </c>
      <c r="B54" s="241"/>
      <c r="C54" s="241"/>
      <c r="D54" s="416">
        <f>'Progress report 2020'!F54</f>
        <v>0</v>
      </c>
      <c r="E54" s="415">
        <f>E53+E33+E11</f>
        <v>0</v>
      </c>
      <c r="F54" s="415">
        <f>F53+F33+F11</f>
        <v>0</v>
      </c>
      <c r="G54" s="415">
        <f>D54+F54-E54</f>
        <v>0</v>
      </c>
      <c r="H54" s="421"/>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row>
    <row r="55" spans="1:828" ht="21" x14ac:dyDescent="0.35">
      <c r="A55" s="422" t="s">
        <v>183</v>
      </c>
      <c r="B55" s="235"/>
      <c r="C55" s="236"/>
      <c r="D55" s="268"/>
      <c r="E55" s="200"/>
      <c r="F55" s="263"/>
      <c r="G55" s="264"/>
      <c r="H55" s="379"/>
    </row>
    <row r="56" spans="1:828" ht="24.75" customHeight="1" x14ac:dyDescent="0.3">
      <c r="A56" s="425" t="s">
        <v>184</v>
      </c>
      <c r="B56" s="233"/>
      <c r="C56" s="233"/>
      <c r="D56" s="269"/>
      <c r="E56" s="228"/>
      <c r="F56" s="228"/>
      <c r="G56" s="426"/>
      <c r="H56" s="452"/>
    </row>
    <row r="57" spans="1:828" ht="18.75" x14ac:dyDescent="0.3">
      <c r="A57" s="233" t="s">
        <v>144</v>
      </c>
      <c r="B57" s="233" t="s">
        <v>354</v>
      </c>
      <c r="C57" s="233" t="s">
        <v>349</v>
      </c>
      <c r="D57" s="269"/>
      <c r="E57" s="225">
        <v>0</v>
      </c>
      <c r="F57" s="225">
        <v>0</v>
      </c>
      <c r="G57" s="426"/>
      <c r="H57" s="452"/>
    </row>
    <row r="58" spans="1:828" ht="18.75" x14ac:dyDescent="0.3">
      <c r="A58" s="233" t="s">
        <v>144</v>
      </c>
      <c r="B58" s="233" t="s">
        <v>354</v>
      </c>
      <c r="C58" s="233" t="s">
        <v>349</v>
      </c>
      <c r="D58" s="269"/>
      <c r="E58" s="225">
        <v>0</v>
      </c>
      <c r="F58" s="225">
        <v>0</v>
      </c>
      <c r="G58" s="426"/>
      <c r="H58" s="452"/>
    </row>
    <row r="59" spans="1:828" ht="18.75" x14ac:dyDescent="0.3">
      <c r="A59" s="188" t="s">
        <v>146</v>
      </c>
      <c r="B59" s="233"/>
      <c r="C59" s="233"/>
      <c r="D59" s="269"/>
      <c r="E59" s="228">
        <f>SUM(E57:E58)</f>
        <v>0</v>
      </c>
      <c r="F59" s="228">
        <f>SUM(F57:F58)</f>
        <v>0</v>
      </c>
      <c r="G59" s="257">
        <f>F59-E59</f>
        <v>0</v>
      </c>
      <c r="H59" s="452"/>
    </row>
    <row r="60" spans="1:828" ht="24.75" customHeight="1" x14ac:dyDescent="0.3">
      <c r="A60" s="428" t="s">
        <v>185</v>
      </c>
      <c r="B60" s="234"/>
      <c r="C60" s="234"/>
      <c r="D60" s="270"/>
      <c r="E60" s="197"/>
      <c r="F60" s="197"/>
      <c r="G60" s="253"/>
      <c r="H60" s="453"/>
    </row>
    <row r="61" spans="1:828" ht="18.75" x14ac:dyDescent="0.3">
      <c r="A61" s="183" t="s">
        <v>243</v>
      </c>
      <c r="B61" s="234"/>
      <c r="C61" s="234"/>
      <c r="D61" s="270"/>
      <c r="E61" s="197"/>
      <c r="F61" s="197"/>
      <c r="G61" s="253"/>
      <c r="H61" s="453"/>
    </row>
    <row r="62" spans="1:828" ht="18.75" x14ac:dyDescent="0.3">
      <c r="A62" s="229" t="s">
        <v>144</v>
      </c>
      <c r="B62" s="234" t="s">
        <v>354</v>
      </c>
      <c r="C62" s="234" t="s">
        <v>349</v>
      </c>
      <c r="D62" s="270"/>
      <c r="E62" s="196">
        <v>0</v>
      </c>
      <c r="F62" s="196">
        <v>0</v>
      </c>
      <c r="G62" s="253"/>
      <c r="H62" s="453"/>
    </row>
    <row r="63" spans="1:828" s="156" customFormat="1" ht="18.75" x14ac:dyDescent="0.3">
      <c r="A63" s="229" t="s">
        <v>144</v>
      </c>
      <c r="B63" s="234" t="s">
        <v>354</v>
      </c>
      <c r="C63" s="234" t="s">
        <v>349</v>
      </c>
      <c r="D63" s="270"/>
      <c r="E63" s="196">
        <v>0</v>
      </c>
      <c r="F63" s="196">
        <v>0</v>
      </c>
      <c r="G63" s="253"/>
      <c r="H63" s="45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row>
    <row r="64" spans="1:828" ht="18.75" x14ac:dyDescent="0.3">
      <c r="A64" s="189" t="s">
        <v>186</v>
      </c>
      <c r="B64" s="234"/>
      <c r="C64" s="234"/>
      <c r="D64" s="270"/>
      <c r="E64" s="197">
        <f>SUM(E62:E63)</f>
        <v>0</v>
      </c>
      <c r="F64" s="197">
        <f>SUM(F62:F63)</f>
        <v>0</v>
      </c>
      <c r="G64" s="254">
        <f>F64-E64</f>
        <v>0</v>
      </c>
      <c r="H64" s="453"/>
    </row>
    <row r="65" spans="1:828" ht="18.75" x14ac:dyDescent="0.3">
      <c r="A65" s="183" t="s">
        <v>244</v>
      </c>
      <c r="B65" s="234"/>
      <c r="C65" s="234"/>
      <c r="D65" s="270"/>
      <c r="E65" s="197"/>
      <c r="F65" s="197"/>
      <c r="G65" s="253"/>
      <c r="H65" s="453"/>
    </row>
    <row r="66" spans="1:828" ht="18.75" x14ac:dyDescent="0.3">
      <c r="A66" s="229" t="s">
        <v>144</v>
      </c>
      <c r="B66" s="234" t="s">
        <v>354</v>
      </c>
      <c r="C66" s="234" t="s">
        <v>349</v>
      </c>
      <c r="D66" s="270"/>
      <c r="E66" s="196">
        <v>0</v>
      </c>
      <c r="F66" s="196">
        <v>0</v>
      </c>
      <c r="G66" s="253"/>
      <c r="H66" s="453"/>
    </row>
    <row r="67" spans="1:828" ht="18.75" x14ac:dyDescent="0.3">
      <c r="A67" s="229" t="s">
        <v>144</v>
      </c>
      <c r="B67" s="234" t="s">
        <v>354</v>
      </c>
      <c r="C67" s="234" t="s">
        <v>349</v>
      </c>
      <c r="D67" s="270"/>
      <c r="E67" s="196">
        <v>0</v>
      </c>
      <c r="F67" s="196">
        <v>0</v>
      </c>
      <c r="G67" s="253"/>
      <c r="H67" s="453"/>
    </row>
    <row r="68" spans="1:828" ht="18.75" x14ac:dyDescent="0.3">
      <c r="A68" s="189" t="s">
        <v>187</v>
      </c>
      <c r="B68" s="234"/>
      <c r="C68" s="234"/>
      <c r="D68" s="270"/>
      <c r="E68" s="197">
        <f>SUM(E66:E67)</f>
        <v>0</v>
      </c>
      <c r="F68" s="197">
        <f>SUM(F66:F67)</f>
        <v>0</v>
      </c>
      <c r="G68" s="254">
        <f>F68-E68</f>
        <v>0</v>
      </c>
      <c r="H68" s="453"/>
    </row>
    <row r="69" spans="1:828" ht="18.75" x14ac:dyDescent="0.3">
      <c r="A69" s="183" t="s">
        <v>245</v>
      </c>
      <c r="B69" s="234"/>
      <c r="C69" s="234"/>
      <c r="D69" s="270"/>
      <c r="E69" s="197"/>
      <c r="F69" s="197"/>
      <c r="G69" s="253"/>
      <c r="H69" s="453"/>
    </row>
    <row r="70" spans="1:828" ht="18.75" x14ac:dyDescent="0.3">
      <c r="A70" s="229" t="s">
        <v>144</v>
      </c>
      <c r="B70" s="234" t="s">
        <v>354</v>
      </c>
      <c r="C70" s="234" t="s">
        <v>349</v>
      </c>
      <c r="D70" s="270"/>
      <c r="E70" s="197">
        <v>0</v>
      </c>
      <c r="F70" s="197">
        <v>0</v>
      </c>
      <c r="G70" s="253"/>
      <c r="H70" s="453"/>
    </row>
    <row r="71" spans="1:828" s="156" customFormat="1" ht="18.75" x14ac:dyDescent="0.3">
      <c r="A71" s="229" t="s">
        <v>144</v>
      </c>
      <c r="B71" s="234" t="s">
        <v>354</v>
      </c>
      <c r="C71" s="234" t="s">
        <v>349</v>
      </c>
      <c r="D71" s="270"/>
      <c r="E71" s="196">
        <v>0</v>
      </c>
      <c r="F71" s="196">
        <v>0</v>
      </c>
      <c r="G71" s="253"/>
      <c r="H71" s="453"/>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row>
    <row r="72" spans="1:828" ht="18.75" x14ac:dyDescent="0.3">
      <c r="A72" s="184" t="s">
        <v>246</v>
      </c>
      <c r="B72" s="234"/>
      <c r="C72" s="234"/>
      <c r="D72" s="270"/>
      <c r="E72" s="197">
        <f>SUM(E70:E71)</f>
        <v>0</v>
      </c>
      <c r="F72" s="197">
        <f>SUM(F70:F71)</f>
        <v>0</v>
      </c>
      <c r="G72" s="254">
        <f>F72-E72</f>
        <v>0</v>
      </c>
      <c r="H72" s="453"/>
    </row>
    <row r="73" spans="1:828" ht="18.75" x14ac:dyDescent="0.3">
      <c r="A73" s="183" t="s">
        <v>247</v>
      </c>
      <c r="B73" s="234"/>
      <c r="C73" s="234"/>
      <c r="D73" s="270"/>
      <c r="E73" s="197"/>
      <c r="F73" s="197"/>
      <c r="G73" s="253"/>
      <c r="H73" s="453"/>
    </row>
    <row r="74" spans="1:828" ht="18.75" x14ac:dyDescent="0.3">
      <c r="A74" s="229" t="s">
        <v>144</v>
      </c>
      <c r="B74" s="234" t="s">
        <v>354</v>
      </c>
      <c r="C74" s="234" t="s">
        <v>349</v>
      </c>
      <c r="D74" s="270"/>
      <c r="E74" s="196">
        <v>0</v>
      </c>
      <c r="F74" s="196">
        <v>0</v>
      </c>
      <c r="G74" s="253"/>
      <c r="H74" s="453"/>
    </row>
    <row r="75" spans="1:828" ht="18.75" x14ac:dyDescent="0.3">
      <c r="A75" s="229" t="s">
        <v>144</v>
      </c>
      <c r="B75" s="234" t="s">
        <v>354</v>
      </c>
      <c r="C75" s="234" t="s">
        <v>349</v>
      </c>
      <c r="D75" s="270"/>
      <c r="E75" s="196">
        <v>0</v>
      </c>
      <c r="F75" s="196">
        <v>0</v>
      </c>
      <c r="G75" s="253"/>
      <c r="H75" s="453"/>
    </row>
    <row r="76" spans="1:828" ht="18.75" x14ac:dyDescent="0.3">
      <c r="A76" s="184" t="s">
        <v>248</v>
      </c>
      <c r="B76" s="234"/>
      <c r="C76" s="234"/>
      <c r="D76" s="270"/>
      <c r="E76" s="197">
        <f>SUM(E74:E75)</f>
        <v>0</v>
      </c>
      <c r="F76" s="197">
        <f>SUM(F74:F75)</f>
        <v>0</v>
      </c>
      <c r="G76" s="254">
        <f>F76-E76</f>
        <v>0</v>
      </c>
      <c r="H76" s="453"/>
    </row>
    <row r="77" spans="1:828" ht="18.75" x14ac:dyDescent="0.3">
      <c r="A77" s="183" t="s">
        <v>249</v>
      </c>
      <c r="B77" s="234"/>
      <c r="C77" s="234"/>
      <c r="D77" s="270"/>
      <c r="E77" s="197"/>
      <c r="F77" s="197"/>
      <c r="G77" s="253"/>
      <c r="H77" s="453"/>
    </row>
    <row r="78" spans="1:828" ht="18.75" x14ac:dyDescent="0.3">
      <c r="A78" s="229" t="s">
        <v>144</v>
      </c>
      <c r="B78" s="234" t="s">
        <v>354</v>
      </c>
      <c r="C78" s="234" t="s">
        <v>349</v>
      </c>
      <c r="D78" s="270"/>
      <c r="E78" s="196">
        <v>0</v>
      </c>
      <c r="F78" s="196">
        <v>0</v>
      </c>
      <c r="G78" s="253"/>
      <c r="H78" s="453"/>
    </row>
    <row r="79" spans="1:828" s="156" customFormat="1" ht="18.75" x14ac:dyDescent="0.3">
      <c r="A79" s="229" t="s">
        <v>144</v>
      </c>
      <c r="B79" s="234" t="s">
        <v>354</v>
      </c>
      <c r="C79" s="234" t="s">
        <v>349</v>
      </c>
      <c r="D79" s="270"/>
      <c r="E79" s="196">
        <v>0</v>
      </c>
      <c r="F79" s="196">
        <v>0</v>
      </c>
      <c r="G79" s="253"/>
      <c r="H79" s="453"/>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row>
    <row r="80" spans="1:828" ht="18.75" x14ac:dyDescent="0.3">
      <c r="A80" s="184" t="s">
        <v>250</v>
      </c>
      <c r="B80" s="234"/>
      <c r="C80" s="234"/>
      <c r="D80" s="270"/>
      <c r="E80" s="197">
        <f>SUM(E78:E79)</f>
        <v>0</v>
      </c>
      <c r="F80" s="197">
        <f>SUM(F78:F79)</f>
        <v>0</v>
      </c>
      <c r="G80" s="254">
        <f>F80-E80</f>
        <v>0</v>
      </c>
      <c r="H80" s="453"/>
    </row>
    <row r="81" spans="1:828" ht="24.75" customHeight="1" x14ac:dyDescent="0.3">
      <c r="A81" s="430" t="s">
        <v>188</v>
      </c>
      <c r="B81" s="232"/>
      <c r="C81" s="232"/>
      <c r="D81" s="271"/>
      <c r="E81" s="199"/>
      <c r="F81" s="199"/>
      <c r="G81" s="255"/>
      <c r="H81" s="381"/>
    </row>
    <row r="82" spans="1:828" ht="18.75" x14ac:dyDescent="0.3">
      <c r="A82" s="185" t="s">
        <v>251</v>
      </c>
      <c r="B82" s="232"/>
      <c r="C82" s="232"/>
      <c r="D82" s="271"/>
      <c r="E82" s="199"/>
      <c r="F82" s="199"/>
      <c r="G82" s="255"/>
      <c r="H82" s="381"/>
    </row>
    <row r="83" spans="1:828" ht="18.75" x14ac:dyDescent="0.3">
      <c r="A83" s="230" t="s">
        <v>144</v>
      </c>
      <c r="B83" s="232" t="s">
        <v>354</v>
      </c>
      <c r="C83" s="232" t="s">
        <v>349</v>
      </c>
      <c r="D83" s="271"/>
      <c r="E83" s="198">
        <v>0</v>
      </c>
      <c r="F83" s="198">
        <v>0</v>
      </c>
      <c r="G83" s="255"/>
      <c r="H83" s="381"/>
    </row>
    <row r="84" spans="1:828" ht="18.75" x14ac:dyDescent="0.3">
      <c r="A84" s="230" t="s">
        <v>144</v>
      </c>
      <c r="B84" s="232" t="s">
        <v>354</v>
      </c>
      <c r="C84" s="232" t="s">
        <v>349</v>
      </c>
      <c r="D84" s="271"/>
      <c r="E84" s="198">
        <v>0</v>
      </c>
      <c r="F84" s="198">
        <v>0</v>
      </c>
      <c r="G84" s="255"/>
      <c r="H84" s="381"/>
    </row>
    <row r="85" spans="1:828" ht="18.75" x14ac:dyDescent="0.3">
      <c r="A85" s="191" t="s">
        <v>189</v>
      </c>
      <c r="B85" s="232"/>
      <c r="C85" s="232"/>
      <c r="D85" s="271"/>
      <c r="E85" s="199">
        <f>SUM(E83:E84)</f>
        <v>0</v>
      </c>
      <c r="F85" s="199">
        <f>SUM(F83:F84)</f>
        <v>0</v>
      </c>
      <c r="G85" s="256">
        <f>F85-E85</f>
        <v>0</v>
      </c>
      <c r="H85" s="381"/>
    </row>
    <row r="86" spans="1:828" s="129" customFormat="1" ht="18.75" x14ac:dyDescent="0.3">
      <c r="A86" s="185" t="s">
        <v>252</v>
      </c>
      <c r="B86" s="232"/>
      <c r="C86" s="232"/>
      <c r="D86" s="271"/>
      <c r="E86" s="199"/>
      <c r="F86" s="199"/>
      <c r="G86" s="255"/>
      <c r="H86" s="381"/>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row>
    <row r="87" spans="1:828" s="129" customFormat="1" ht="18.75" x14ac:dyDescent="0.3">
      <c r="A87" s="230" t="s">
        <v>144</v>
      </c>
      <c r="B87" s="232" t="s">
        <v>354</v>
      </c>
      <c r="C87" s="232" t="s">
        <v>349</v>
      </c>
      <c r="D87" s="271"/>
      <c r="E87" s="198">
        <v>0</v>
      </c>
      <c r="F87" s="198">
        <v>0</v>
      </c>
      <c r="G87" s="255"/>
      <c r="H87" s="381"/>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row>
    <row r="88" spans="1:828" s="156" customFormat="1" ht="18.75" x14ac:dyDescent="0.3">
      <c r="A88" s="230" t="s">
        <v>144</v>
      </c>
      <c r="B88" s="232" t="s">
        <v>354</v>
      </c>
      <c r="C88" s="232" t="s">
        <v>349</v>
      </c>
      <c r="D88" s="271"/>
      <c r="E88" s="198">
        <v>0</v>
      </c>
      <c r="F88" s="198">
        <v>0</v>
      </c>
      <c r="G88" s="255"/>
      <c r="H88" s="381"/>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row>
    <row r="89" spans="1:828" ht="18.75" x14ac:dyDescent="0.3">
      <c r="A89" s="191" t="s">
        <v>190</v>
      </c>
      <c r="B89" s="232"/>
      <c r="C89" s="232"/>
      <c r="D89" s="271"/>
      <c r="E89" s="199">
        <f>SUM(E87:E88)</f>
        <v>0</v>
      </c>
      <c r="F89" s="199">
        <f>SUM(F87:F88)</f>
        <v>0</v>
      </c>
      <c r="G89" s="255"/>
      <c r="H89" s="381"/>
    </row>
    <row r="90" spans="1:828" ht="18.75" x14ac:dyDescent="0.3">
      <c r="A90" s="185" t="s">
        <v>253</v>
      </c>
      <c r="B90" s="232"/>
      <c r="C90" s="232"/>
      <c r="D90" s="271"/>
      <c r="E90" s="199"/>
      <c r="F90" s="199"/>
      <c r="G90" s="255"/>
      <c r="H90" s="381"/>
    </row>
    <row r="91" spans="1:828" ht="18.75" x14ac:dyDescent="0.3">
      <c r="A91" s="230" t="s">
        <v>144</v>
      </c>
      <c r="B91" s="232" t="s">
        <v>354</v>
      </c>
      <c r="C91" s="232" t="s">
        <v>349</v>
      </c>
      <c r="D91" s="271"/>
      <c r="E91" s="198">
        <v>0</v>
      </c>
      <c r="F91" s="198">
        <v>0</v>
      </c>
      <c r="G91" s="255"/>
      <c r="H91" s="381"/>
    </row>
    <row r="92" spans="1:828" ht="18.75" x14ac:dyDescent="0.3">
      <c r="A92" s="230" t="s">
        <v>144</v>
      </c>
      <c r="B92" s="232" t="s">
        <v>354</v>
      </c>
      <c r="C92" s="232" t="s">
        <v>349</v>
      </c>
      <c r="D92" s="271"/>
      <c r="E92" s="198">
        <v>0</v>
      </c>
      <c r="F92" s="198">
        <v>0</v>
      </c>
      <c r="G92" s="255"/>
      <c r="H92" s="381"/>
    </row>
    <row r="93" spans="1:828" ht="18.75" x14ac:dyDescent="0.3">
      <c r="A93" s="186" t="s">
        <v>254</v>
      </c>
      <c r="B93" s="232"/>
      <c r="C93" s="232"/>
      <c r="D93" s="271"/>
      <c r="E93" s="199">
        <f>SUM(E91:E92)</f>
        <v>0</v>
      </c>
      <c r="F93" s="199">
        <f>SUM(F91:F92)</f>
        <v>0</v>
      </c>
      <c r="G93" s="255"/>
      <c r="H93" s="381"/>
    </row>
    <row r="94" spans="1:828" s="252" customFormat="1" ht="18.75" x14ac:dyDescent="0.3">
      <c r="A94" s="411" t="s">
        <v>153</v>
      </c>
      <c r="B94" s="251"/>
      <c r="C94" s="251"/>
      <c r="D94" s="451">
        <f>'Progress report 2020'!F94</f>
        <v>0</v>
      </c>
      <c r="E94" s="415">
        <f>E59+E64+E68+E72+E76+E80+E85+E89+E93</f>
        <v>0</v>
      </c>
      <c r="F94" s="415">
        <f>F59+F64+F68+F72+F76+F80+F85+F89+F93</f>
        <v>0</v>
      </c>
      <c r="G94" s="416">
        <f>D94+F94-E94</f>
        <v>0</v>
      </c>
      <c r="H94" s="411"/>
    </row>
    <row r="95" spans="1:828" ht="21" x14ac:dyDescent="0.35">
      <c r="A95" s="431" t="s">
        <v>147</v>
      </c>
      <c r="B95" s="235"/>
      <c r="C95" s="235"/>
      <c r="D95" s="272"/>
      <c r="E95" s="224"/>
      <c r="F95" s="224"/>
      <c r="G95" s="263"/>
      <c r="H95" s="2"/>
    </row>
    <row r="96" spans="1:828" ht="24.75" customHeight="1" x14ac:dyDescent="0.3">
      <c r="A96" s="409" t="s">
        <v>191</v>
      </c>
      <c r="B96" s="231"/>
      <c r="C96" s="231"/>
      <c r="D96" s="192"/>
      <c r="E96" s="225"/>
      <c r="F96" s="225"/>
      <c r="G96" s="426"/>
      <c r="H96" s="454"/>
    </row>
    <row r="97" spans="1:8" ht="18.75" customHeight="1" x14ac:dyDescent="0.3">
      <c r="A97" s="231" t="s">
        <v>148</v>
      </c>
      <c r="B97" s="231" t="s">
        <v>355</v>
      </c>
      <c r="C97" s="231"/>
      <c r="D97" s="192"/>
      <c r="E97" s="225">
        <v>0</v>
      </c>
      <c r="F97" s="225">
        <v>0</v>
      </c>
      <c r="G97" s="426"/>
      <c r="H97" s="454"/>
    </row>
    <row r="98" spans="1:8" ht="18.75" x14ac:dyDescent="0.3">
      <c r="A98" s="231" t="s">
        <v>148</v>
      </c>
      <c r="B98" s="231" t="s">
        <v>355</v>
      </c>
      <c r="C98" s="231"/>
      <c r="D98" s="192"/>
      <c r="E98" s="225">
        <v>0</v>
      </c>
      <c r="F98" s="225">
        <v>0</v>
      </c>
      <c r="G98" s="426"/>
      <c r="H98" s="454"/>
    </row>
    <row r="99" spans="1:8" ht="18.75" x14ac:dyDescent="0.3">
      <c r="A99" s="181" t="s">
        <v>192</v>
      </c>
      <c r="B99" s="231"/>
      <c r="C99" s="231"/>
      <c r="D99" s="192"/>
      <c r="E99" s="228">
        <f>SUM(E97:E98)</f>
        <v>0</v>
      </c>
      <c r="F99" s="228">
        <f>SUM(F97:F98)</f>
        <v>0</v>
      </c>
      <c r="G99" s="257">
        <f>F99-E99</f>
        <v>0</v>
      </c>
      <c r="H99" s="454"/>
    </row>
    <row r="100" spans="1:8" ht="18.75" x14ac:dyDescent="0.3">
      <c r="A100" s="437" t="s">
        <v>193</v>
      </c>
      <c r="B100" s="229"/>
      <c r="C100" s="229"/>
      <c r="D100" s="266"/>
      <c r="E100" s="227"/>
      <c r="F100" s="227"/>
      <c r="G100" s="254"/>
      <c r="H100" s="380"/>
    </row>
    <row r="101" spans="1:8" ht="18.75" x14ac:dyDescent="0.3">
      <c r="A101" s="183" t="s">
        <v>194</v>
      </c>
      <c r="B101" s="229"/>
      <c r="C101" s="229"/>
      <c r="D101" s="266"/>
      <c r="E101" s="196"/>
      <c r="F101" s="196"/>
      <c r="G101" s="254"/>
      <c r="H101" s="380"/>
    </row>
    <row r="102" spans="1:8" ht="18.75" x14ac:dyDescent="0.3">
      <c r="A102" s="229" t="s">
        <v>148</v>
      </c>
      <c r="B102" s="229" t="s">
        <v>355</v>
      </c>
      <c r="C102" s="229"/>
      <c r="D102" s="266"/>
      <c r="E102" s="196">
        <v>0</v>
      </c>
      <c r="F102" s="196">
        <v>0</v>
      </c>
      <c r="G102" s="254"/>
      <c r="H102" s="380"/>
    </row>
    <row r="103" spans="1:8" ht="18.75" x14ac:dyDescent="0.3">
      <c r="A103" s="229" t="s">
        <v>148</v>
      </c>
      <c r="B103" s="229" t="s">
        <v>355</v>
      </c>
      <c r="C103" s="229"/>
      <c r="D103" s="266"/>
      <c r="E103" s="196">
        <v>0</v>
      </c>
      <c r="F103" s="196">
        <v>0</v>
      </c>
      <c r="G103" s="254"/>
      <c r="H103" s="380"/>
    </row>
    <row r="104" spans="1:8" ht="18.75" x14ac:dyDescent="0.3">
      <c r="A104" s="184" t="s">
        <v>195</v>
      </c>
      <c r="B104" s="229"/>
      <c r="C104" s="229"/>
      <c r="D104" s="266"/>
      <c r="E104" s="197">
        <f>SUM(E102:E103)</f>
        <v>0</v>
      </c>
      <c r="F104" s="197">
        <f>SUM(F102:F103)</f>
        <v>0</v>
      </c>
      <c r="G104" s="254">
        <f t="shared" ref="G104:G133" si="0">F104-E104</f>
        <v>0</v>
      </c>
      <c r="H104" s="380"/>
    </row>
    <row r="105" spans="1:8" ht="18.75" x14ac:dyDescent="0.3">
      <c r="A105" s="183" t="s">
        <v>196</v>
      </c>
      <c r="B105" s="229"/>
      <c r="C105" s="229"/>
      <c r="D105" s="266"/>
      <c r="E105" s="196"/>
      <c r="F105" s="196"/>
      <c r="G105" s="254"/>
      <c r="H105" s="380"/>
    </row>
    <row r="106" spans="1:8" ht="18.75" x14ac:dyDescent="0.3">
      <c r="A106" s="229" t="s">
        <v>148</v>
      </c>
      <c r="B106" s="229" t="s">
        <v>355</v>
      </c>
      <c r="C106" s="229"/>
      <c r="D106" s="266"/>
      <c r="E106" s="196">
        <v>0</v>
      </c>
      <c r="F106" s="196">
        <v>0</v>
      </c>
      <c r="G106" s="254"/>
      <c r="H106" s="380"/>
    </row>
    <row r="107" spans="1:8" ht="18.75" x14ac:dyDescent="0.3">
      <c r="A107" s="229" t="s">
        <v>148</v>
      </c>
      <c r="B107" s="229" t="s">
        <v>355</v>
      </c>
      <c r="C107" s="229"/>
      <c r="D107" s="266"/>
      <c r="E107" s="196">
        <v>0</v>
      </c>
      <c r="F107" s="196">
        <v>0</v>
      </c>
      <c r="G107" s="254"/>
      <c r="H107" s="380"/>
    </row>
    <row r="108" spans="1:8" ht="18.75" x14ac:dyDescent="0.3">
      <c r="A108" s="184" t="s">
        <v>197</v>
      </c>
      <c r="B108" s="229"/>
      <c r="C108" s="229"/>
      <c r="D108" s="266"/>
      <c r="E108" s="197">
        <f>SUM(E106:E107)</f>
        <v>0</v>
      </c>
      <c r="F108" s="197">
        <f>SUM(F106:F107)</f>
        <v>0</v>
      </c>
      <c r="G108" s="254">
        <f t="shared" si="0"/>
        <v>0</v>
      </c>
      <c r="H108" s="380"/>
    </row>
    <row r="109" spans="1:8" ht="18.75" x14ac:dyDescent="0.3">
      <c r="A109" s="183" t="s">
        <v>198</v>
      </c>
      <c r="B109" s="229"/>
      <c r="C109" s="229"/>
      <c r="D109" s="266"/>
      <c r="E109" s="196"/>
      <c r="F109" s="196"/>
      <c r="G109" s="254"/>
      <c r="H109" s="380"/>
    </row>
    <row r="110" spans="1:8" ht="18.75" x14ac:dyDescent="0.3">
      <c r="A110" s="229" t="s">
        <v>148</v>
      </c>
      <c r="B110" s="229" t="s">
        <v>355</v>
      </c>
      <c r="C110" s="229"/>
      <c r="D110" s="266"/>
      <c r="E110" s="196">
        <v>0</v>
      </c>
      <c r="F110" s="196">
        <v>0</v>
      </c>
      <c r="G110" s="254"/>
      <c r="H110" s="380"/>
    </row>
    <row r="111" spans="1:8" ht="18.75" x14ac:dyDescent="0.3">
      <c r="A111" s="229" t="s">
        <v>148</v>
      </c>
      <c r="B111" s="229" t="s">
        <v>355</v>
      </c>
      <c r="C111" s="229"/>
      <c r="D111" s="266"/>
      <c r="E111" s="196">
        <v>0</v>
      </c>
      <c r="F111" s="196">
        <v>0</v>
      </c>
      <c r="G111" s="254"/>
      <c r="H111" s="380"/>
    </row>
    <row r="112" spans="1:8" ht="18.75" x14ac:dyDescent="0.3">
      <c r="A112" s="184" t="s">
        <v>199</v>
      </c>
      <c r="B112" s="229"/>
      <c r="C112" s="229"/>
      <c r="D112" s="266"/>
      <c r="E112" s="197">
        <f>SUM(E110:E111)</f>
        <v>0</v>
      </c>
      <c r="F112" s="197">
        <f>SUM(F110:F111)</f>
        <v>0</v>
      </c>
      <c r="G112" s="254">
        <f t="shared" si="0"/>
        <v>0</v>
      </c>
      <c r="H112" s="380"/>
    </row>
    <row r="113" spans="1:828" ht="18.75" x14ac:dyDescent="0.3">
      <c r="A113" s="183" t="s">
        <v>200</v>
      </c>
      <c r="B113" s="229"/>
      <c r="C113" s="229"/>
      <c r="D113" s="266"/>
      <c r="E113" s="196"/>
      <c r="F113" s="196"/>
      <c r="G113" s="254"/>
      <c r="H113" s="380"/>
    </row>
    <row r="114" spans="1:828" ht="18.75" x14ac:dyDescent="0.3">
      <c r="A114" s="229" t="s">
        <v>148</v>
      </c>
      <c r="B114" s="229" t="s">
        <v>355</v>
      </c>
      <c r="C114" s="229"/>
      <c r="D114" s="266"/>
      <c r="E114" s="196">
        <v>0</v>
      </c>
      <c r="F114" s="196">
        <v>0</v>
      </c>
      <c r="G114" s="254"/>
      <c r="H114" s="380"/>
    </row>
    <row r="115" spans="1:828" ht="18.75" x14ac:dyDescent="0.3">
      <c r="A115" s="229" t="s">
        <v>148</v>
      </c>
      <c r="B115" s="229" t="s">
        <v>355</v>
      </c>
      <c r="C115" s="229"/>
      <c r="D115" s="266"/>
      <c r="E115" s="196">
        <v>0</v>
      </c>
      <c r="F115" s="196">
        <v>0</v>
      </c>
      <c r="G115" s="254"/>
      <c r="H115" s="380"/>
    </row>
    <row r="116" spans="1:828" ht="18.75" x14ac:dyDescent="0.3">
      <c r="A116" s="184" t="s">
        <v>201</v>
      </c>
      <c r="B116" s="229"/>
      <c r="C116" s="229"/>
      <c r="D116" s="266"/>
      <c r="E116" s="197">
        <f>SUM(E114:E115)</f>
        <v>0</v>
      </c>
      <c r="F116" s="197">
        <f>SUM(F114:F115)</f>
        <v>0</v>
      </c>
      <c r="G116" s="254">
        <f t="shared" si="0"/>
        <v>0</v>
      </c>
      <c r="H116" s="380"/>
    </row>
    <row r="117" spans="1:828" ht="18.75" x14ac:dyDescent="0.3">
      <c r="A117" s="183" t="s">
        <v>202</v>
      </c>
      <c r="B117" s="229"/>
      <c r="C117" s="229"/>
      <c r="D117" s="266"/>
      <c r="E117" s="196"/>
      <c r="F117" s="196"/>
      <c r="G117" s="254"/>
      <c r="H117" s="380"/>
    </row>
    <row r="118" spans="1:828" ht="18.75" x14ac:dyDescent="0.3">
      <c r="A118" s="229" t="s">
        <v>148</v>
      </c>
      <c r="B118" s="229" t="s">
        <v>355</v>
      </c>
      <c r="C118" s="229"/>
      <c r="D118" s="266"/>
      <c r="E118" s="196">
        <v>0</v>
      </c>
      <c r="F118" s="196">
        <v>0</v>
      </c>
      <c r="G118" s="254"/>
      <c r="H118" s="380"/>
    </row>
    <row r="119" spans="1:828" ht="18.75" x14ac:dyDescent="0.3">
      <c r="A119" s="229" t="s">
        <v>148</v>
      </c>
      <c r="B119" s="229" t="s">
        <v>355</v>
      </c>
      <c r="C119" s="229"/>
      <c r="D119" s="266"/>
      <c r="E119" s="196">
        <v>0</v>
      </c>
      <c r="F119" s="196">
        <v>0</v>
      </c>
      <c r="G119" s="254"/>
      <c r="H119" s="380"/>
    </row>
    <row r="120" spans="1:828" ht="18.75" x14ac:dyDescent="0.3">
      <c r="A120" s="184" t="s">
        <v>203</v>
      </c>
      <c r="B120" s="229"/>
      <c r="C120" s="229"/>
      <c r="D120" s="266"/>
      <c r="E120" s="197">
        <f>SUM(E118:E119)</f>
        <v>0</v>
      </c>
      <c r="F120" s="197">
        <f>SUM(F118:F119)</f>
        <v>0</v>
      </c>
      <c r="G120" s="254">
        <f t="shared" si="0"/>
        <v>0</v>
      </c>
      <c r="H120" s="380"/>
    </row>
    <row r="121" spans="1:828" ht="24.75" customHeight="1" x14ac:dyDescent="0.3">
      <c r="A121" s="434" t="s">
        <v>204</v>
      </c>
      <c r="B121" s="230"/>
      <c r="C121" s="230"/>
      <c r="D121" s="193"/>
      <c r="E121" s="199"/>
      <c r="F121" s="199"/>
      <c r="G121" s="256"/>
      <c r="H121" s="455"/>
    </row>
    <row r="122" spans="1:828" ht="18.75" x14ac:dyDescent="0.3">
      <c r="A122" s="185" t="s">
        <v>205</v>
      </c>
      <c r="B122" s="230"/>
      <c r="C122" s="230"/>
      <c r="D122" s="193"/>
      <c r="E122" s="198"/>
      <c r="F122" s="198"/>
      <c r="G122" s="256"/>
      <c r="H122" s="455"/>
    </row>
    <row r="123" spans="1:828" ht="18.75" x14ac:dyDescent="0.3">
      <c r="A123" s="230" t="s">
        <v>148</v>
      </c>
      <c r="B123" s="230" t="s">
        <v>355</v>
      </c>
      <c r="C123" s="230"/>
      <c r="D123" s="193"/>
      <c r="E123" s="198">
        <v>0</v>
      </c>
      <c r="F123" s="198">
        <v>0</v>
      </c>
      <c r="G123" s="256"/>
      <c r="H123" s="455"/>
    </row>
    <row r="124" spans="1:828" s="17" customFormat="1" ht="18.75" x14ac:dyDescent="0.3">
      <c r="A124" s="230" t="s">
        <v>148</v>
      </c>
      <c r="B124" s="230" t="s">
        <v>355</v>
      </c>
      <c r="C124" s="230"/>
      <c r="D124" s="193"/>
      <c r="E124" s="198">
        <v>0</v>
      </c>
      <c r="F124" s="198">
        <v>0</v>
      </c>
      <c r="G124" s="256"/>
      <c r="H124" s="455"/>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row>
    <row r="125" spans="1:828" ht="18.75" x14ac:dyDescent="0.3">
      <c r="A125" s="186" t="s">
        <v>206</v>
      </c>
      <c r="B125" s="230"/>
      <c r="C125" s="230"/>
      <c r="D125" s="193"/>
      <c r="E125" s="199">
        <f>SUM(E123:E124)</f>
        <v>0</v>
      </c>
      <c r="F125" s="199">
        <f>SUM(F123:F124)</f>
        <v>0</v>
      </c>
      <c r="G125" s="256">
        <f t="shared" si="0"/>
        <v>0</v>
      </c>
      <c r="H125" s="455"/>
    </row>
    <row r="126" spans="1:828" s="158" customFormat="1" ht="18.75" x14ac:dyDescent="0.3">
      <c r="A126" s="185" t="s">
        <v>207</v>
      </c>
      <c r="B126" s="230"/>
      <c r="C126" s="230"/>
      <c r="D126" s="193"/>
      <c r="E126" s="198"/>
      <c r="F126" s="198"/>
      <c r="G126" s="256"/>
      <c r="H126" s="455"/>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row>
    <row r="127" spans="1:828" s="158" customFormat="1" ht="18.75" x14ac:dyDescent="0.3">
      <c r="A127" s="230" t="s">
        <v>148</v>
      </c>
      <c r="B127" s="230" t="s">
        <v>355</v>
      </c>
      <c r="C127" s="230"/>
      <c r="D127" s="193"/>
      <c r="E127" s="198">
        <v>0</v>
      </c>
      <c r="F127" s="198">
        <v>0</v>
      </c>
      <c r="G127" s="256"/>
      <c r="H127" s="455"/>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row>
    <row r="128" spans="1:828" s="5" customFormat="1" ht="18.75" x14ac:dyDescent="0.3">
      <c r="A128" s="230" t="s">
        <v>148</v>
      </c>
      <c r="B128" s="230" t="s">
        <v>355</v>
      </c>
      <c r="C128" s="230"/>
      <c r="D128" s="193"/>
      <c r="E128" s="198">
        <v>0</v>
      </c>
      <c r="F128" s="198">
        <v>0</v>
      </c>
      <c r="G128" s="256"/>
      <c r="H128" s="455"/>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row>
    <row r="129" spans="1:828" s="148" customFormat="1" ht="18.75" x14ac:dyDescent="0.3">
      <c r="A129" s="186" t="s">
        <v>208</v>
      </c>
      <c r="B129" s="230"/>
      <c r="C129" s="230"/>
      <c r="D129" s="193"/>
      <c r="E129" s="199">
        <f>SUM(E127:E128)</f>
        <v>0</v>
      </c>
      <c r="F129" s="199">
        <f>SUM(F127:F128)</f>
        <v>0</v>
      </c>
      <c r="G129" s="256">
        <f t="shared" si="0"/>
        <v>0</v>
      </c>
      <c r="H129" s="455"/>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row>
    <row r="130" spans="1:828" s="148" customFormat="1" ht="18.75" x14ac:dyDescent="0.3">
      <c r="A130" s="185" t="s">
        <v>209</v>
      </c>
      <c r="B130" s="230"/>
      <c r="C130" s="230"/>
      <c r="D130" s="193"/>
      <c r="E130" s="198"/>
      <c r="F130" s="198"/>
      <c r="G130" s="256"/>
      <c r="H130" s="455"/>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row>
    <row r="131" spans="1:828" s="148" customFormat="1" ht="18.75" x14ac:dyDescent="0.3">
      <c r="A131" s="230" t="s">
        <v>148</v>
      </c>
      <c r="B131" s="230" t="s">
        <v>355</v>
      </c>
      <c r="C131" s="230"/>
      <c r="D131" s="193"/>
      <c r="E131" s="198">
        <v>0</v>
      </c>
      <c r="F131" s="198">
        <v>0</v>
      </c>
      <c r="G131" s="256"/>
      <c r="H131" s="455"/>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row>
    <row r="132" spans="1:828" s="159" customFormat="1" ht="18.75" x14ac:dyDescent="0.3">
      <c r="A132" s="230" t="s">
        <v>148</v>
      </c>
      <c r="B132" s="230" t="s">
        <v>355</v>
      </c>
      <c r="C132" s="230"/>
      <c r="D132" s="193"/>
      <c r="E132" s="198">
        <v>0</v>
      </c>
      <c r="F132" s="198">
        <v>0</v>
      </c>
      <c r="G132" s="256"/>
      <c r="H132" s="455"/>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row>
    <row r="133" spans="1:828" s="158" customFormat="1" ht="18.75" x14ac:dyDescent="0.3">
      <c r="A133" s="186" t="s">
        <v>210</v>
      </c>
      <c r="B133" s="230"/>
      <c r="C133" s="230"/>
      <c r="D133" s="193"/>
      <c r="E133" s="199">
        <f>SUM(E131:E132)</f>
        <v>0</v>
      </c>
      <c r="F133" s="199">
        <f>SUM(F131:F132)</f>
        <v>0</v>
      </c>
      <c r="G133" s="256">
        <f t="shared" si="0"/>
        <v>0</v>
      </c>
      <c r="H133" s="455"/>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row>
    <row r="134" spans="1:828" s="252" customFormat="1" ht="18.75" x14ac:dyDescent="0.3">
      <c r="A134" s="411" t="s">
        <v>154</v>
      </c>
      <c r="B134" s="251"/>
      <c r="C134" s="251"/>
      <c r="D134" s="451">
        <f>'Progress report 2020'!F134</f>
        <v>0</v>
      </c>
      <c r="E134" s="415">
        <f>E99+E104+E108+E112+E116+E120+E125+E129+E133</f>
        <v>0</v>
      </c>
      <c r="F134" s="415">
        <f>F99+F104+F108+F112+F116+F120+F125+F129+F133</f>
        <v>0</v>
      </c>
      <c r="G134" s="416">
        <f>D134+F134-E134</f>
        <v>0</v>
      </c>
      <c r="H134" s="411"/>
    </row>
    <row r="135" spans="1:828" s="2" customFormat="1" ht="21" x14ac:dyDescent="0.35">
      <c r="A135" s="433" t="s">
        <v>255</v>
      </c>
      <c r="B135" s="237"/>
      <c r="C135" s="237"/>
      <c r="D135" s="273"/>
      <c r="E135" s="202"/>
      <c r="F135" s="202"/>
      <c r="G135" s="260"/>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row>
    <row r="136" spans="1:828" s="1" customFormat="1" ht="24.75" customHeight="1" x14ac:dyDescent="0.3">
      <c r="A136" s="409" t="s">
        <v>211</v>
      </c>
      <c r="B136" s="231" t="s">
        <v>303</v>
      </c>
      <c r="C136" s="231"/>
      <c r="D136" s="192"/>
      <c r="E136" s="195">
        <f>E11*0%</f>
        <v>0</v>
      </c>
      <c r="F136" s="195">
        <f>F11*0%</f>
        <v>0</v>
      </c>
      <c r="G136" s="257">
        <f>F136-E136</f>
        <v>0</v>
      </c>
      <c r="H136" s="192"/>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row>
    <row r="137" spans="1:828" s="158" customFormat="1" ht="24.75" customHeight="1" x14ac:dyDescent="0.3">
      <c r="A137" s="434" t="s">
        <v>212</v>
      </c>
      <c r="B137" s="230"/>
      <c r="C137" s="230"/>
      <c r="D137" s="193"/>
      <c r="E137" s="198"/>
      <c r="F137" s="198"/>
      <c r="G137" s="256"/>
      <c r="H137" s="185"/>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row>
    <row r="138" spans="1:828" s="2" customFormat="1" ht="18.75" x14ac:dyDescent="0.3">
      <c r="A138" s="193" t="s">
        <v>213</v>
      </c>
      <c r="B138" s="230" t="s">
        <v>303</v>
      </c>
      <c r="C138" s="230"/>
      <c r="D138" s="193"/>
      <c r="E138" s="199">
        <f>E40*0%</f>
        <v>0</v>
      </c>
      <c r="F138" s="199">
        <f>F40*0%</f>
        <v>0</v>
      </c>
      <c r="G138" s="256">
        <f t="shared" ref="G138:G140" si="1">F138-E138</f>
        <v>0</v>
      </c>
      <c r="H138" s="185"/>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row>
    <row r="139" spans="1:828" s="2" customFormat="1" ht="18.75" x14ac:dyDescent="0.3">
      <c r="A139" s="193" t="s">
        <v>214</v>
      </c>
      <c r="B139" s="230" t="s">
        <v>303</v>
      </c>
      <c r="C139" s="230"/>
      <c r="D139" s="193"/>
      <c r="E139" s="199">
        <f>E46*0%</f>
        <v>0</v>
      </c>
      <c r="F139" s="199">
        <f>F46*0%</f>
        <v>0</v>
      </c>
      <c r="G139" s="256">
        <f t="shared" si="1"/>
        <v>0</v>
      </c>
      <c r="H139" s="185"/>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row>
    <row r="140" spans="1:828" s="2" customFormat="1" ht="18.75" x14ac:dyDescent="0.3">
      <c r="A140" s="193" t="s">
        <v>215</v>
      </c>
      <c r="B140" s="230" t="s">
        <v>303</v>
      </c>
      <c r="C140" s="230"/>
      <c r="D140" s="193"/>
      <c r="E140" s="199">
        <f>E52*0%</f>
        <v>0</v>
      </c>
      <c r="F140" s="199">
        <f>F52*0%</f>
        <v>0</v>
      </c>
      <c r="G140" s="256">
        <f t="shared" si="1"/>
        <v>0</v>
      </c>
      <c r="H140" s="185"/>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row>
    <row r="141" spans="1:828" s="252" customFormat="1" ht="18.75" x14ac:dyDescent="0.3">
      <c r="A141" s="411" t="s">
        <v>256</v>
      </c>
      <c r="B141" s="251"/>
      <c r="C141" s="251"/>
      <c r="D141" s="451">
        <f>'Progress report 2020'!F141</f>
        <v>0</v>
      </c>
      <c r="E141" s="415">
        <f>SUM(E136:E140)</f>
        <v>0</v>
      </c>
      <c r="F141" s="415">
        <f>SUM(F136:F140)</f>
        <v>0</v>
      </c>
      <c r="G141" s="416">
        <f>D141+F141-E141</f>
        <v>0</v>
      </c>
      <c r="H141" s="411"/>
    </row>
    <row r="142" spans="1:828" s="2" customFormat="1" ht="21" x14ac:dyDescent="0.35">
      <c r="A142" s="433" t="s">
        <v>257</v>
      </c>
      <c r="B142" s="237"/>
      <c r="C142" s="237"/>
      <c r="D142" s="273"/>
      <c r="E142" s="273"/>
      <c r="F142" s="273"/>
      <c r="G142" s="273"/>
      <c r="H142" s="273"/>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row>
    <row r="143" spans="1:828" s="2" customFormat="1" ht="24.75" customHeight="1" x14ac:dyDescent="0.3">
      <c r="A143" s="409" t="s">
        <v>216</v>
      </c>
      <c r="B143" s="231"/>
      <c r="C143" s="231"/>
      <c r="D143" s="192"/>
      <c r="E143" s="194"/>
      <c r="F143" s="194"/>
      <c r="G143" s="426"/>
      <c r="H143" s="454"/>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row>
    <row r="144" spans="1:828" s="2" customFormat="1" ht="18.75" customHeight="1" x14ac:dyDescent="0.3">
      <c r="A144" s="231" t="s">
        <v>149</v>
      </c>
      <c r="B144" s="231"/>
      <c r="C144" s="231"/>
      <c r="D144" s="192"/>
      <c r="E144" s="194">
        <v>0</v>
      </c>
      <c r="F144" s="194">
        <v>0</v>
      </c>
      <c r="G144" s="426"/>
      <c r="H144" s="45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row>
    <row r="145" spans="1:828" s="4" customFormat="1" ht="18.75" x14ac:dyDescent="0.3">
      <c r="A145" s="231" t="s">
        <v>149</v>
      </c>
      <c r="B145" s="231"/>
      <c r="C145" s="231"/>
      <c r="D145" s="192"/>
      <c r="E145" s="194">
        <v>0</v>
      </c>
      <c r="F145" s="194">
        <v>0</v>
      </c>
      <c r="G145" s="426"/>
      <c r="H145" s="454"/>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row>
    <row r="146" spans="1:828" s="5" customFormat="1" ht="18.75" x14ac:dyDescent="0.3">
      <c r="A146" s="188" t="s">
        <v>217</v>
      </c>
      <c r="B146" s="231"/>
      <c r="C146" s="231"/>
      <c r="D146" s="192"/>
      <c r="E146" s="195">
        <f>SUM(E144:E145)</f>
        <v>0</v>
      </c>
      <c r="F146" s="195">
        <f>SUM(F144:F145)</f>
        <v>0</v>
      </c>
      <c r="G146" s="257">
        <f>F146-E146</f>
        <v>0</v>
      </c>
      <c r="H146" s="454"/>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row>
    <row r="147" spans="1:828" s="5" customFormat="1" ht="18.75" x14ac:dyDescent="0.3">
      <c r="A147" s="430" t="s">
        <v>218</v>
      </c>
      <c r="B147" s="232"/>
      <c r="C147" s="232"/>
      <c r="D147" s="271"/>
      <c r="E147" s="198"/>
      <c r="F147" s="198"/>
      <c r="G147" s="255"/>
      <c r="H147" s="381"/>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row>
    <row r="148" spans="1:828" s="5" customFormat="1" ht="18.75" x14ac:dyDescent="0.3">
      <c r="A148" s="190" t="s">
        <v>219</v>
      </c>
      <c r="B148" s="232"/>
      <c r="C148" s="232"/>
      <c r="D148" s="271"/>
      <c r="E148" s="198"/>
      <c r="F148" s="198"/>
      <c r="G148" s="255"/>
      <c r="H148" s="381"/>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row>
    <row r="149" spans="1:828" s="5" customFormat="1" ht="18.75" x14ac:dyDescent="0.3">
      <c r="A149" s="232" t="s">
        <v>149</v>
      </c>
      <c r="B149" s="232"/>
      <c r="C149" s="232"/>
      <c r="D149" s="271"/>
      <c r="E149" s="198">
        <v>0</v>
      </c>
      <c r="F149" s="198">
        <v>0</v>
      </c>
      <c r="G149" s="255"/>
      <c r="H149" s="381"/>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row>
    <row r="150" spans="1:828" s="1" customFormat="1" ht="18.75" x14ac:dyDescent="0.3">
      <c r="A150" s="232" t="s">
        <v>149</v>
      </c>
      <c r="B150" s="232"/>
      <c r="C150" s="232"/>
      <c r="D150" s="271"/>
      <c r="E150" s="198">
        <v>0</v>
      </c>
      <c r="F150" s="198">
        <v>0</v>
      </c>
      <c r="G150" s="255"/>
      <c r="H150" s="381"/>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row>
    <row r="151" spans="1:828" s="160" customFormat="1" ht="18.75" x14ac:dyDescent="0.3">
      <c r="A151" s="191" t="s">
        <v>220</v>
      </c>
      <c r="B151" s="232"/>
      <c r="C151" s="232"/>
      <c r="D151" s="271"/>
      <c r="E151" s="199">
        <f>SUM(E149:E150)</f>
        <v>0</v>
      </c>
      <c r="F151" s="199">
        <f>SUM(F149:F150)</f>
        <v>0</v>
      </c>
      <c r="G151" s="256">
        <f>F151-E151</f>
        <v>0</v>
      </c>
      <c r="H151" s="38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row>
    <row r="152" spans="1:828" s="3" customFormat="1" ht="18.75" x14ac:dyDescent="0.3">
      <c r="A152" s="190" t="s">
        <v>221</v>
      </c>
      <c r="B152" s="232"/>
      <c r="C152" s="232"/>
      <c r="D152" s="271"/>
      <c r="E152" s="198"/>
      <c r="F152" s="198"/>
      <c r="G152" s="256"/>
      <c r="H152" s="381"/>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row>
    <row r="153" spans="1:828" s="3" customFormat="1" ht="18.75" x14ac:dyDescent="0.3">
      <c r="A153" s="232" t="s">
        <v>149</v>
      </c>
      <c r="B153" s="232"/>
      <c r="C153" s="232"/>
      <c r="D153" s="271"/>
      <c r="E153" s="198">
        <v>0</v>
      </c>
      <c r="F153" s="198">
        <v>0</v>
      </c>
      <c r="G153" s="256"/>
      <c r="H153" s="381"/>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row>
    <row r="154" spans="1:828" s="3" customFormat="1" ht="18.75" x14ac:dyDescent="0.3">
      <c r="A154" s="232" t="s">
        <v>149</v>
      </c>
      <c r="B154" s="238"/>
      <c r="C154" s="232"/>
      <c r="D154" s="271"/>
      <c r="E154" s="198">
        <v>0</v>
      </c>
      <c r="F154" s="198">
        <v>0</v>
      </c>
      <c r="G154" s="256"/>
      <c r="H154" s="381"/>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row>
    <row r="155" spans="1:828" s="3" customFormat="1" ht="18.75" x14ac:dyDescent="0.3">
      <c r="A155" s="191" t="s">
        <v>222</v>
      </c>
      <c r="B155" s="238"/>
      <c r="C155" s="232"/>
      <c r="D155" s="271"/>
      <c r="E155" s="199">
        <f>SUM(E153:E154)</f>
        <v>0</v>
      </c>
      <c r="F155" s="199">
        <f>SUM(F153:F154)</f>
        <v>0</v>
      </c>
      <c r="G155" s="256">
        <f t="shared" ref="G155:G159" si="2">F155-E155</f>
        <v>0</v>
      </c>
      <c r="H155" s="381"/>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row>
    <row r="156" spans="1:828" s="156" customFormat="1" ht="18.75" x14ac:dyDescent="0.3">
      <c r="A156" s="190" t="s">
        <v>223</v>
      </c>
      <c r="B156" s="238"/>
      <c r="C156" s="232"/>
      <c r="D156" s="271"/>
      <c r="E156" s="198"/>
      <c r="F156" s="198"/>
      <c r="G156" s="256"/>
      <c r="H156" s="381"/>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row>
    <row r="157" spans="1:828" s="156" customFormat="1" ht="18.75" x14ac:dyDescent="0.3">
      <c r="A157" s="232" t="s">
        <v>149</v>
      </c>
      <c r="B157" s="238"/>
      <c r="C157" s="232"/>
      <c r="D157" s="271"/>
      <c r="E157" s="198">
        <v>0</v>
      </c>
      <c r="F157" s="198">
        <v>0</v>
      </c>
      <c r="G157" s="256"/>
      <c r="H157" s="381"/>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row>
    <row r="158" spans="1:828" s="3" customFormat="1" ht="18.75" x14ac:dyDescent="0.3">
      <c r="A158" s="232" t="s">
        <v>149</v>
      </c>
      <c r="B158" s="238"/>
      <c r="C158" s="232"/>
      <c r="D158" s="271"/>
      <c r="E158" s="198">
        <v>0</v>
      </c>
      <c r="F158" s="198">
        <v>0</v>
      </c>
      <c r="G158" s="256"/>
      <c r="H158" s="381"/>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row>
    <row r="159" spans="1:828" s="3" customFormat="1" ht="18.75" x14ac:dyDescent="0.3">
      <c r="A159" s="191" t="s">
        <v>224</v>
      </c>
      <c r="B159" s="232"/>
      <c r="C159" s="232"/>
      <c r="D159" s="271"/>
      <c r="E159" s="199">
        <f>SUM(E157:E158)</f>
        <v>0</v>
      </c>
      <c r="F159" s="199">
        <f>SUM(F157:F158)</f>
        <v>0</v>
      </c>
      <c r="G159" s="256">
        <f t="shared" si="2"/>
        <v>0</v>
      </c>
      <c r="H159" s="381"/>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row>
    <row r="160" spans="1:828" s="252" customFormat="1" ht="18.75" x14ac:dyDescent="0.3">
      <c r="A160" s="411" t="s">
        <v>258</v>
      </c>
      <c r="B160" s="251"/>
      <c r="C160" s="251"/>
      <c r="D160" s="451">
        <f>'Progress report 2020'!F160</f>
        <v>0</v>
      </c>
      <c r="E160" s="415">
        <f>E159+E155+E151+E146</f>
        <v>0</v>
      </c>
      <c r="F160" s="415">
        <f>F159+F155+F151+F146</f>
        <v>0</v>
      </c>
      <c r="G160" s="416">
        <f>D160+F160-E160</f>
        <v>0</v>
      </c>
      <c r="H160" s="411"/>
    </row>
    <row r="161" spans="1:828" s="1" customFormat="1" ht="21" x14ac:dyDescent="0.35">
      <c r="A161" s="435" t="s">
        <v>259</v>
      </c>
      <c r="B161" s="242"/>
      <c r="C161" s="242"/>
      <c r="D161" s="184"/>
      <c r="E161" s="196"/>
      <c r="F161" s="196"/>
      <c r="G161" s="438"/>
      <c r="H161" s="456"/>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row>
    <row r="162" spans="1:828" s="157" customFormat="1" ht="18.75" x14ac:dyDescent="0.3">
      <c r="A162" s="183" t="s">
        <v>260</v>
      </c>
      <c r="B162" s="242"/>
      <c r="C162" s="242"/>
      <c r="D162" s="184"/>
      <c r="E162" s="196"/>
      <c r="F162" s="196"/>
      <c r="G162" s="438"/>
      <c r="H162" s="456"/>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row>
    <row r="163" spans="1:828" s="157" customFormat="1" ht="18.75" x14ac:dyDescent="0.3">
      <c r="A163" s="229" t="s">
        <v>149</v>
      </c>
      <c r="B163" s="242"/>
      <c r="C163" s="242"/>
      <c r="D163" s="184"/>
      <c r="E163" s="196">
        <v>0</v>
      </c>
      <c r="F163" s="196">
        <v>0</v>
      </c>
      <c r="G163" s="438"/>
      <c r="H163" s="456"/>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row>
    <row r="164" spans="1:828" ht="18.75" x14ac:dyDescent="0.3">
      <c r="A164" s="229" t="s">
        <v>149</v>
      </c>
      <c r="B164" s="242"/>
      <c r="C164" s="242"/>
      <c r="D164" s="184"/>
      <c r="E164" s="196">
        <v>0</v>
      </c>
      <c r="F164" s="196">
        <v>0</v>
      </c>
      <c r="G164" s="438"/>
      <c r="H164" s="456"/>
    </row>
    <row r="165" spans="1:828" ht="18.75" x14ac:dyDescent="0.3">
      <c r="A165" s="184" t="s">
        <v>261</v>
      </c>
      <c r="B165" s="242"/>
      <c r="C165" s="242"/>
      <c r="D165" s="184"/>
      <c r="E165" s="197">
        <f>SUM(E163:E164)</f>
        <v>0</v>
      </c>
      <c r="F165" s="197">
        <f>SUM(F163:F164)</f>
        <v>0</v>
      </c>
      <c r="G165" s="254">
        <f>F165-E165</f>
        <v>0</v>
      </c>
      <c r="H165" s="456"/>
    </row>
    <row r="166" spans="1:828" s="1" customFormat="1" ht="18.75" x14ac:dyDescent="0.3">
      <c r="A166" s="183" t="s">
        <v>262</v>
      </c>
      <c r="B166" s="242"/>
      <c r="C166" s="242"/>
      <c r="D166" s="184"/>
      <c r="E166" s="196"/>
      <c r="F166" s="196"/>
      <c r="G166" s="254"/>
      <c r="H166" s="45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row>
    <row r="167" spans="1:828" s="1" customFormat="1" ht="18.75" x14ac:dyDescent="0.3">
      <c r="A167" s="229" t="s">
        <v>149</v>
      </c>
      <c r="B167" s="242"/>
      <c r="C167" s="242"/>
      <c r="D167" s="184"/>
      <c r="E167" s="196">
        <v>0</v>
      </c>
      <c r="F167" s="196">
        <v>0</v>
      </c>
      <c r="G167" s="254"/>
      <c r="H167" s="456"/>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row>
    <row r="168" spans="1:828" s="157" customFormat="1" ht="18.75" x14ac:dyDescent="0.3">
      <c r="A168" s="229" t="s">
        <v>149</v>
      </c>
      <c r="B168" s="242"/>
      <c r="C168" s="242"/>
      <c r="D168" s="184"/>
      <c r="E168" s="196">
        <v>0</v>
      </c>
      <c r="F168" s="196">
        <v>0</v>
      </c>
      <c r="G168" s="254"/>
      <c r="H168" s="456"/>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row>
    <row r="169" spans="1:828" ht="18.75" x14ac:dyDescent="0.3">
      <c r="A169" s="184" t="s">
        <v>263</v>
      </c>
      <c r="B169" s="242"/>
      <c r="C169" s="242"/>
      <c r="D169" s="184"/>
      <c r="E169" s="197">
        <f>SUM(E167:E168)</f>
        <v>0</v>
      </c>
      <c r="F169" s="197">
        <f>SUM(F167:F168)</f>
        <v>0</v>
      </c>
      <c r="G169" s="254">
        <f t="shared" ref="G169:G181" si="3">F169-E169</f>
        <v>0</v>
      </c>
      <c r="H169" s="456"/>
    </row>
    <row r="170" spans="1:828" ht="18.75" x14ac:dyDescent="0.3">
      <c r="A170" s="183" t="s">
        <v>264</v>
      </c>
      <c r="B170" s="242"/>
      <c r="C170" s="242"/>
      <c r="D170" s="184"/>
      <c r="E170" s="196"/>
      <c r="F170" s="196"/>
      <c r="G170" s="254"/>
      <c r="H170" s="456"/>
    </row>
    <row r="171" spans="1:828" ht="18.75" x14ac:dyDescent="0.3">
      <c r="A171" s="229" t="s">
        <v>149</v>
      </c>
      <c r="B171" s="242"/>
      <c r="C171" s="242"/>
      <c r="D171" s="184"/>
      <c r="E171" s="196">
        <v>0</v>
      </c>
      <c r="F171" s="196">
        <v>0</v>
      </c>
      <c r="G171" s="254"/>
      <c r="H171" s="456"/>
    </row>
    <row r="172" spans="1:828" s="4" customFormat="1" ht="18.75" x14ac:dyDescent="0.3">
      <c r="A172" s="229" t="s">
        <v>149</v>
      </c>
      <c r="B172" s="242"/>
      <c r="C172" s="242"/>
      <c r="D172" s="184"/>
      <c r="E172" s="196">
        <v>0</v>
      </c>
      <c r="F172" s="196">
        <v>0</v>
      </c>
      <c r="G172" s="254"/>
      <c r="H172" s="456"/>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row>
    <row r="173" spans="1:828" s="157" customFormat="1" ht="18.75" x14ac:dyDescent="0.3">
      <c r="A173" s="184" t="s">
        <v>265</v>
      </c>
      <c r="B173" s="242"/>
      <c r="C173" s="242"/>
      <c r="D173" s="184"/>
      <c r="E173" s="197">
        <f>SUM(E171:E172)</f>
        <v>0</v>
      </c>
      <c r="F173" s="197">
        <f>SUM(F171:F172)</f>
        <v>0</v>
      </c>
      <c r="G173" s="254">
        <f t="shared" si="3"/>
        <v>0</v>
      </c>
      <c r="H173" s="456"/>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row>
    <row r="174" spans="1:828" ht="18.75" x14ac:dyDescent="0.3">
      <c r="A174" s="183" t="s">
        <v>266</v>
      </c>
      <c r="B174" s="242"/>
      <c r="C174" s="242"/>
      <c r="D174" s="184"/>
      <c r="E174" s="196"/>
      <c r="F174" s="196"/>
      <c r="G174" s="254"/>
      <c r="H174" s="456"/>
    </row>
    <row r="175" spans="1:828" ht="18.75" x14ac:dyDescent="0.3">
      <c r="A175" s="229" t="s">
        <v>149</v>
      </c>
      <c r="B175" s="242"/>
      <c r="C175" s="242"/>
      <c r="D175" s="184"/>
      <c r="E175" s="196">
        <v>0</v>
      </c>
      <c r="F175" s="196">
        <v>0</v>
      </c>
      <c r="G175" s="254"/>
      <c r="H175" s="456"/>
    </row>
    <row r="176" spans="1:828" ht="18.75" x14ac:dyDescent="0.3">
      <c r="A176" s="229" t="s">
        <v>149</v>
      </c>
      <c r="B176" s="242"/>
      <c r="C176" s="242"/>
      <c r="D176" s="184"/>
      <c r="E176" s="196">
        <v>0</v>
      </c>
      <c r="F176" s="196">
        <v>0</v>
      </c>
      <c r="G176" s="254"/>
      <c r="H176" s="456"/>
    </row>
    <row r="177" spans="1:828" s="1" customFormat="1" ht="18.75" x14ac:dyDescent="0.3">
      <c r="A177" s="184" t="s">
        <v>267</v>
      </c>
      <c r="B177" s="242"/>
      <c r="C177" s="242"/>
      <c r="D177" s="184"/>
      <c r="E177" s="197">
        <f>SUM(E175:E176)</f>
        <v>0</v>
      </c>
      <c r="F177" s="197">
        <f>SUM(F175:F176)</f>
        <v>0</v>
      </c>
      <c r="G177" s="254">
        <f t="shared" si="3"/>
        <v>0</v>
      </c>
      <c r="H177" s="456"/>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row>
    <row r="178" spans="1:828" s="157" customFormat="1" ht="18.75" x14ac:dyDescent="0.3">
      <c r="A178" s="183" t="s">
        <v>268</v>
      </c>
      <c r="B178" s="242"/>
      <c r="C178" s="242"/>
      <c r="D178" s="184"/>
      <c r="E178" s="196"/>
      <c r="F178" s="196"/>
      <c r="G178" s="254"/>
      <c r="H178" s="456"/>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row>
    <row r="179" spans="1:828" s="157" customFormat="1" ht="18.75" x14ac:dyDescent="0.3">
      <c r="A179" s="229" t="s">
        <v>149</v>
      </c>
      <c r="B179" s="242"/>
      <c r="C179" s="242"/>
      <c r="D179" s="184"/>
      <c r="E179" s="196">
        <v>0</v>
      </c>
      <c r="F179" s="196">
        <v>0</v>
      </c>
      <c r="G179" s="254"/>
      <c r="H179" s="456"/>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row>
    <row r="180" spans="1:828" ht="18.75" x14ac:dyDescent="0.3">
      <c r="A180" s="229" t="s">
        <v>149</v>
      </c>
      <c r="B180" s="242"/>
      <c r="C180" s="242"/>
      <c r="D180" s="184"/>
      <c r="E180" s="196">
        <v>0</v>
      </c>
      <c r="F180" s="196">
        <v>0</v>
      </c>
      <c r="G180" s="254"/>
      <c r="H180" s="456"/>
    </row>
    <row r="181" spans="1:828" ht="18.75" x14ac:dyDescent="0.3">
      <c r="A181" s="184" t="s">
        <v>269</v>
      </c>
      <c r="B181" s="242"/>
      <c r="C181" s="242"/>
      <c r="D181" s="184"/>
      <c r="E181" s="197">
        <f>SUM(E179:E180)</f>
        <v>0</v>
      </c>
      <c r="F181" s="197">
        <f>SUM(F179:F180)</f>
        <v>0</v>
      </c>
      <c r="G181" s="254">
        <f t="shared" si="3"/>
        <v>0</v>
      </c>
      <c r="H181" s="456"/>
    </row>
    <row r="182" spans="1:828" s="265" customFormat="1" ht="18.75" x14ac:dyDescent="0.3">
      <c r="A182" s="411" t="s">
        <v>270</v>
      </c>
      <c r="B182" s="251"/>
      <c r="C182" s="251"/>
      <c r="D182" s="451">
        <f>'Progress report 2020'!F182</f>
        <v>0</v>
      </c>
      <c r="E182" s="415">
        <f>E165+E169+E173+E177+E181</f>
        <v>0</v>
      </c>
      <c r="F182" s="415">
        <f>F165+F169+F173+F177+F181</f>
        <v>0</v>
      </c>
      <c r="G182" s="416">
        <f>D182+F182-E182</f>
        <v>0</v>
      </c>
      <c r="H182" s="411"/>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c r="BC182" s="252"/>
      <c r="BD182" s="252"/>
      <c r="BE182" s="252"/>
      <c r="BF182" s="252"/>
      <c r="BG182" s="252"/>
      <c r="BH182" s="252"/>
      <c r="BI182" s="252"/>
      <c r="BJ182" s="252"/>
      <c r="BK182" s="252"/>
      <c r="BL182" s="252"/>
      <c r="BM182" s="252"/>
      <c r="BN182" s="252"/>
      <c r="BO182" s="252"/>
      <c r="BP182" s="252"/>
      <c r="BQ182" s="252"/>
      <c r="BR182" s="252"/>
      <c r="BS182" s="252"/>
      <c r="BT182" s="252"/>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52"/>
      <c r="CP182" s="252"/>
      <c r="CQ182" s="252"/>
      <c r="CR182" s="252"/>
      <c r="CS182" s="252"/>
      <c r="CT182" s="252"/>
      <c r="CU182" s="252"/>
      <c r="CV182" s="252"/>
      <c r="CW182" s="252"/>
      <c r="CX182" s="252"/>
      <c r="CY182" s="252"/>
      <c r="CZ182" s="252"/>
      <c r="DA182" s="252"/>
      <c r="DB182" s="252"/>
      <c r="DC182" s="252"/>
      <c r="DD182" s="252"/>
      <c r="DE182" s="252"/>
      <c r="DF182" s="252"/>
      <c r="DG182" s="252"/>
      <c r="DH182" s="252"/>
      <c r="DI182" s="252"/>
      <c r="DJ182" s="252"/>
      <c r="DK182" s="252"/>
      <c r="DL182" s="252"/>
      <c r="DM182" s="252"/>
      <c r="DN182" s="252"/>
      <c r="DO182" s="252"/>
      <c r="DP182" s="252"/>
      <c r="DQ182" s="252"/>
      <c r="DR182" s="252"/>
      <c r="DS182" s="252"/>
      <c r="DT182" s="252"/>
      <c r="DU182" s="252"/>
      <c r="DV182" s="252"/>
      <c r="DW182" s="252"/>
      <c r="DX182" s="252"/>
      <c r="DY182" s="252"/>
      <c r="DZ182" s="252"/>
      <c r="EA182" s="252"/>
      <c r="EB182" s="252"/>
      <c r="EC182" s="252"/>
      <c r="ED182" s="252"/>
      <c r="EE182" s="252"/>
      <c r="EF182" s="252"/>
      <c r="EG182" s="252"/>
      <c r="EH182" s="252"/>
      <c r="EI182" s="252"/>
      <c r="EJ182" s="252"/>
      <c r="EK182" s="252"/>
      <c r="EL182" s="252"/>
      <c r="EM182" s="252"/>
      <c r="EN182" s="252"/>
      <c r="EO182" s="252"/>
      <c r="EP182" s="252"/>
      <c r="EQ182" s="252"/>
      <c r="ER182" s="252"/>
      <c r="ES182" s="252"/>
      <c r="ET182" s="252"/>
      <c r="EU182" s="252"/>
      <c r="EV182" s="252"/>
      <c r="EW182" s="252"/>
      <c r="EX182" s="252"/>
      <c r="EY182" s="252"/>
      <c r="EZ182" s="252"/>
      <c r="FA182" s="252"/>
      <c r="FB182" s="252"/>
      <c r="FC182" s="252"/>
      <c r="FD182" s="252"/>
      <c r="FE182" s="252"/>
      <c r="FF182" s="252"/>
      <c r="FG182" s="252"/>
      <c r="FH182" s="252"/>
      <c r="FI182" s="252"/>
      <c r="FJ182" s="252"/>
      <c r="FK182" s="252"/>
      <c r="FL182" s="252"/>
      <c r="FM182" s="252"/>
      <c r="FN182" s="252"/>
      <c r="FO182" s="252"/>
      <c r="FP182" s="252"/>
      <c r="FQ182" s="252"/>
      <c r="FR182" s="252"/>
      <c r="FS182" s="252"/>
      <c r="FT182" s="252"/>
      <c r="FU182" s="252"/>
      <c r="FV182" s="252"/>
      <c r="FW182" s="252"/>
      <c r="FX182" s="252"/>
      <c r="FY182" s="252"/>
      <c r="FZ182" s="252"/>
      <c r="GA182" s="252"/>
      <c r="GB182" s="252"/>
      <c r="GC182" s="252"/>
      <c r="GD182" s="252"/>
      <c r="GE182" s="252"/>
      <c r="GF182" s="252"/>
      <c r="GG182" s="252"/>
      <c r="GH182" s="252"/>
      <c r="GI182" s="252"/>
      <c r="GJ182" s="252"/>
      <c r="GK182" s="252"/>
      <c r="GL182" s="252"/>
      <c r="GM182" s="252"/>
      <c r="GN182" s="252"/>
      <c r="GO182" s="252"/>
      <c r="GP182" s="252"/>
      <c r="GQ182" s="252"/>
      <c r="GR182" s="252"/>
      <c r="GS182" s="252"/>
      <c r="GT182" s="252"/>
      <c r="GU182" s="252"/>
      <c r="GV182" s="252"/>
      <c r="GW182" s="252"/>
      <c r="GX182" s="252"/>
      <c r="GY182" s="252"/>
      <c r="GZ182" s="252"/>
      <c r="HA182" s="252"/>
      <c r="HB182" s="252"/>
      <c r="HC182" s="252"/>
      <c r="HD182" s="252"/>
      <c r="HE182" s="252"/>
      <c r="HF182" s="252"/>
      <c r="HG182" s="252"/>
      <c r="HH182" s="252"/>
      <c r="HI182" s="252"/>
      <c r="HJ182" s="252"/>
      <c r="HK182" s="252"/>
      <c r="HL182" s="252"/>
      <c r="HM182" s="252"/>
      <c r="HN182" s="252"/>
      <c r="HO182" s="252"/>
      <c r="HP182" s="252"/>
      <c r="HQ182" s="252"/>
      <c r="HR182" s="252"/>
      <c r="HS182" s="252"/>
      <c r="HT182" s="252"/>
      <c r="HU182" s="252"/>
      <c r="HV182" s="252"/>
      <c r="HW182" s="252"/>
      <c r="HX182" s="252"/>
      <c r="HY182" s="252"/>
      <c r="HZ182" s="252"/>
      <c r="IA182" s="252"/>
      <c r="IB182" s="252"/>
      <c r="IC182" s="252"/>
      <c r="ID182" s="252"/>
      <c r="IE182" s="252"/>
      <c r="IF182" s="252"/>
      <c r="IG182" s="252"/>
      <c r="IH182" s="252"/>
      <c r="II182" s="252"/>
      <c r="IJ182" s="252"/>
      <c r="IK182" s="252"/>
      <c r="IL182" s="252"/>
      <c r="IM182" s="252"/>
      <c r="IN182" s="252"/>
      <c r="IO182" s="252"/>
      <c r="IP182" s="252"/>
      <c r="IQ182" s="252"/>
      <c r="IR182" s="252"/>
      <c r="IS182" s="252"/>
      <c r="IT182" s="252"/>
      <c r="IU182" s="252"/>
      <c r="IV182" s="252"/>
      <c r="IW182" s="252"/>
      <c r="IX182" s="252"/>
      <c r="IY182" s="252"/>
      <c r="IZ182" s="252"/>
      <c r="JA182" s="252"/>
      <c r="JB182" s="252"/>
      <c r="JC182" s="252"/>
      <c r="JD182" s="252"/>
      <c r="JE182" s="252"/>
      <c r="JF182" s="252"/>
      <c r="JG182" s="252"/>
      <c r="JH182" s="252"/>
      <c r="JI182" s="252"/>
      <c r="JJ182" s="252"/>
      <c r="JK182" s="252"/>
      <c r="JL182" s="252"/>
      <c r="JM182" s="252"/>
      <c r="JN182" s="252"/>
      <c r="JO182" s="252"/>
      <c r="JP182" s="252"/>
      <c r="JQ182" s="252"/>
      <c r="JR182" s="252"/>
      <c r="JS182" s="252"/>
      <c r="JT182" s="252"/>
      <c r="JU182" s="252"/>
      <c r="JV182" s="252"/>
      <c r="JW182" s="252"/>
      <c r="JX182" s="252"/>
      <c r="JY182" s="252"/>
      <c r="JZ182" s="252"/>
      <c r="KA182" s="252"/>
      <c r="KB182" s="252"/>
      <c r="KC182" s="252"/>
      <c r="KD182" s="252"/>
      <c r="KE182" s="252"/>
      <c r="KF182" s="252"/>
      <c r="KG182" s="252"/>
      <c r="KH182" s="252"/>
      <c r="KI182" s="252"/>
      <c r="KJ182" s="252"/>
      <c r="KK182" s="252"/>
      <c r="KL182" s="252"/>
      <c r="KM182" s="252"/>
      <c r="KN182" s="252"/>
      <c r="KO182" s="252"/>
      <c r="KP182" s="252"/>
      <c r="KQ182" s="252"/>
      <c r="KR182" s="252"/>
      <c r="KS182" s="252"/>
      <c r="KT182" s="252"/>
      <c r="KU182" s="252"/>
      <c r="KV182" s="252"/>
      <c r="KW182" s="252"/>
      <c r="KX182" s="252"/>
      <c r="KY182" s="252"/>
      <c r="KZ182" s="252"/>
      <c r="LA182" s="252"/>
      <c r="LB182" s="252"/>
      <c r="LC182" s="252"/>
      <c r="LD182" s="252"/>
      <c r="LE182" s="252"/>
      <c r="LF182" s="252"/>
      <c r="LG182" s="252"/>
      <c r="LH182" s="252"/>
      <c r="LI182" s="252"/>
      <c r="LJ182" s="252"/>
      <c r="LK182" s="252"/>
      <c r="LL182" s="252"/>
      <c r="LM182" s="252"/>
      <c r="LN182" s="252"/>
      <c r="LO182" s="252"/>
      <c r="LP182" s="252"/>
      <c r="LQ182" s="252"/>
      <c r="LR182" s="252"/>
      <c r="LS182" s="252"/>
      <c r="LT182" s="252"/>
      <c r="LU182" s="252"/>
      <c r="LV182" s="252"/>
      <c r="LW182" s="252"/>
      <c r="LX182" s="252"/>
      <c r="LY182" s="252"/>
      <c r="LZ182" s="252"/>
      <c r="MA182" s="252"/>
      <c r="MB182" s="252"/>
      <c r="MC182" s="252"/>
      <c r="MD182" s="252"/>
      <c r="ME182" s="252"/>
      <c r="MF182" s="252"/>
      <c r="MG182" s="252"/>
      <c r="MH182" s="252"/>
      <c r="MI182" s="252"/>
      <c r="MJ182" s="252"/>
      <c r="MK182" s="252"/>
      <c r="ML182" s="252"/>
      <c r="MM182" s="252"/>
      <c r="MN182" s="252"/>
      <c r="MO182" s="252"/>
      <c r="MP182" s="252"/>
      <c r="MQ182" s="252"/>
      <c r="MR182" s="252"/>
      <c r="MS182" s="252"/>
      <c r="MT182" s="252"/>
      <c r="MU182" s="252"/>
      <c r="MV182" s="252"/>
      <c r="MW182" s="252"/>
      <c r="MX182" s="252"/>
      <c r="MY182" s="252"/>
      <c r="MZ182" s="252"/>
      <c r="NA182" s="252"/>
      <c r="NB182" s="252"/>
      <c r="NC182" s="252"/>
      <c r="ND182" s="252"/>
      <c r="NE182" s="252"/>
      <c r="NF182" s="252"/>
      <c r="NG182" s="252"/>
      <c r="NH182" s="252"/>
      <c r="NI182" s="252"/>
      <c r="NJ182" s="252"/>
      <c r="NK182" s="252"/>
      <c r="NL182" s="252"/>
      <c r="NM182" s="252"/>
      <c r="NN182" s="252"/>
      <c r="NO182" s="252"/>
      <c r="NP182" s="252"/>
      <c r="NQ182" s="252"/>
      <c r="NR182" s="252"/>
      <c r="NS182" s="252"/>
      <c r="NT182" s="252"/>
      <c r="NU182" s="252"/>
      <c r="NV182" s="252"/>
      <c r="NW182" s="252"/>
      <c r="NX182" s="252"/>
      <c r="NY182" s="252"/>
      <c r="NZ182" s="252"/>
      <c r="OA182" s="252"/>
      <c r="OB182" s="252"/>
      <c r="OC182" s="252"/>
      <c r="OD182" s="252"/>
      <c r="OE182" s="252"/>
      <c r="OF182" s="252"/>
      <c r="OG182" s="252"/>
      <c r="OH182" s="252"/>
      <c r="OI182" s="252"/>
      <c r="OJ182" s="252"/>
      <c r="OK182" s="252"/>
      <c r="OL182" s="252"/>
      <c r="OM182" s="252"/>
      <c r="ON182" s="252"/>
      <c r="OO182" s="252"/>
      <c r="OP182" s="252"/>
      <c r="OQ182" s="252"/>
      <c r="OR182" s="252"/>
      <c r="OS182" s="252"/>
      <c r="OT182" s="252"/>
      <c r="OU182" s="252"/>
      <c r="OV182" s="252"/>
      <c r="OW182" s="252"/>
      <c r="OX182" s="252"/>
      <c r="OY182" s="252"/>
      <c r="OZ182" s="252"/>
      <c r="PA182" s="252"/>
      <c r="PB182" s="252"/>
      <c r="PC182" s="252"/>
      <c r="PD182" s="252"/>
      <c r="PE182" s="252"/>
      <c r="PF182" s="252"/>
      <c r="PG182" s="252"/>
      <c r="PH182" s="252"/>
      <c r="PI182" s="252"/>
      <c r="PJ182" s="252"/>
      <c r="PK182" s="252"/>
      <c r="PL182" s="252"/>
      <c r="PM182" s="252"/>
      <c r="PN182" s="252"/>
      <c r="PO182" s="252"/>
      <c r="PP182" s="252"/>
      <c r="PQ182" s="252"/>
      <c r="PR182" s="252"/>
      <c r="PS182" s="252"/>
      <c r="PT182" s="252"/>
      <c r="PU182" s="252"/>
      <c r="PV182" s="252"/>
      <c r="PW182" s="252"/>
      <c r="PX182" s="252"/>
      <c r="PY182" s="252"/>
      <c r="PZ182" s="252"/>
      <c r="QA182" s="252"/>
      <c r="QB182" s="252"/>
      <c r="QC182" s="252"/>
      <c r="QD182" s="252"/>
      <c r="QE182" s="252"/>
      <c r="QF182" s="252"/>
      <c r="QG182" s="252"/>
      <c r="QH182" s="252"/>
      <c r="QI182" s="252"/>
      <c r="QJ182" s="252"/>
      <c r="QK182" s="252"/>
      <c r="QL182" s="252"/>
      <c r="QM182" s="252"/>
      <c r="QN182" s="252"/>
      <c r="QO182" s="252"/>
      <c r="QP182" s="252"/>
      <c r="QQ182" s="252"/>
      <c r="QR182" s="252"/>
      <c r="QS182" s="252"/>
      <c r="QT182" s="252"/>
      <c r="QU182" s="252"/>
      <c r="QV182" s="252"/>
      <c r="QW182" s="252"/>
      <c r="QX182" s="252"/>
      <c r="QY182" s="252"/>
      <c r="QZ182" s="252"/>
      <c r="RA182" s="252"/>
      <c r="RB182" s="252"/>
      <c r="RC182" s="252"/>
      <c r="RD182" s="252"/>
      <c r="RE182" s="252"/>
      <c r="RF182" s="252"/>
      <c r="RG182" s="252"/>
      <c r="RH182" s="252"/>
      <c r="RI182" s="252"/>
      <c r="RJ182" s="252"/>
      <c r="RK182" s="252"/>
      <c r="RL182" s="252"/>
      <c r="RM182" s="252"/>
      <c r="RN182" s="252"/>
      <c r="RO182" s="252"/>
      <c r="RP182" s="252"/>
      <c r="RQ182" s="252"/>
      <c r="RR182" s="252"/>
      <c r="RS182" s="252"/>
      <c r="RT182" s="252"/>
      <c r="RU182" s="252"/>
      <c r="RV182" s="252"/>
      <c r="RW182" s="252"/>
      <c r="RX182" s="252"/>
      <c r="RY182" s="252"/>
      <c r="RZ182" s="252"/>
      <c r="SA182" s="252"/>
      <c r="SB182" s="252"/>
      <c r="SC182" s="252"/>
      <c r="SD182" s="252"/>
      <c r="SE182" s="252"/>
      <c r="SF182" s="252"/>
      <c r="SG182" s="252"/>
      <c r="SH182" s="252"/>
      <c r="SI182" s="252"/>
      <c r="SJ182" s="252"/>
      <c r="SK182" s="252"/>
      <c r="SL182" s="252"/>
      <c r="SM182" s="252"/>
      <c r="SN182" s="252"/>
      <c r="SO182" s="252"/>
      <c r="SP182" s="252"/>
      <c r="SQ182" s="252"/>
      <c r="SR182" s="252"/>
      <c r="SS182" s="252"/>
      <c r="ST182" s="252"/>
      <c r="SU182" s="252"/>
      <c r="SV182" s="252"/>
      <c r="SW182" s="252"/>
      <c r="SX182" s="252"/>
      <c r="SY182" s="252"/>
      <c r="SZ182" s="252"/>
      <c r="TA182" s="252"/>
      <c r="TB182" s="252"/>
      <c r="TC182" s="252"/>
      <c r="TD182" s="252"/>
      <c r="TE182" s="252"/>
      <c r="TF182" s="252"/>
      <c r="TG182" s="252"/>
      <c r="TH182" s="252"/>
      <c r="TI182" s="252"/>
      <c r="TJ182" s="252"/>
      <c r="TK182" s="252"/>
      <c r="TL182" s="252"/>
      <c r="TM182" s="252"/>
      <c r="TN182" s="252"/>
      <c r="TO182" s="252"/>
      <c r="TP182" s="252"/>
      <c r="TQ182" s="252"/>
      <c r="TR182" s="252"/>
      <c r="TS182" s="252"/>
      <c r="TT182" s="252"/>
      <c r="TU182" s="252"/>
      <c r="TV182" s="252"/>
      <c r="TW182" s="252"/>
      <c r="TX182" s="252"/>
      <c r="TY182" s="252"/>
      <c r="TZ182" s="252"/>
      <c r="UA182" s="252"/>
      <c r="UB182" s="252"/>
      <c r="UC182" s="252"/>
      <c r="UD182" s="252"/>
      <c r="UE182" s="252"/>
      <c r="UF182" s="252"/>
      <c r="UG182" s="252"/>
      <c r="UH182" s="252"/>
      <c r="UI182" s="252"/>
      <c r="UJ182" s="252"/>
      <c r="UK182" s="252"/>
      <c r="UL182" s="252"/>
      <c r="UM182" s="252"/>
      <c r="UN182" s="252"/>
      <c r="UO182" s="252"/>
      <c r="UP182" s="252"/>
      <c r="UQ182" s="252"/>
      <c r="UR182" s="252"/>
      <c r="US182" s="252"/>
      <c r="UT182" s="252"/>
      <c r="UU182" s="252"/>
      <c r="UV182" s="252"/>
      <c r="UW182" s="252"/>
      <c r="UX182" s="252"/>
      <c r="UY182" s="252"/>
      <c r="UZ182" s="252"/>
      <c r="VA182" s="252"/>
      <c r="VB182" s="252"/>
      <c r="VC182" s="252"/>
      <c r="VD182" s="252"/>
      <c r="VE182" s="252"/>
      <c r="VF182" s="252"/>
      <c r="VG182" s="252"/>
      <c r="VH182" s="252"/>
      <c r="VI182" s="252"/>
      <c r="VJ182" s="252"/>
      <c r="VK182" s="252"/>
      <c r="VL182" s="252"/>
      <c r="VM182" s="252"/>
      <c r="VN182" s="252"/>
      <c r="VO182" s="252"/>
      <c r="VP182" s="252"/>
      <c r="VQ182" s="252"/>
      <c r="VR182" s="252"/>
      <c r="VS182" s="252"/>
      <c r="VT182" s="252"/>
      <c r="VU182" s="252"/>
      <c r="VV182" s="252"/>
      <c r="VW182" s="252"/>
      <c r="VX182" s="252"/>
      <c r="VY182" s="252"/>
      <c r="VZ182" s="252"/>
      <c r="WA182" s="252"/>
      <c r="WB182" s="252"/>
      <c r="WC182" s="252"/>
      <c r="WD182" s="252"/>
      <c r="WE182" s="252"/>
      <c r="WF182" s="252"/>
      <c r="WG182" s="252"/>
      <c r="WH182" s="252"/>
      <c r="WI182" s="252"/>
      <c r="WJ182" s="252"/>
      <c r="WK182" s="252"/>
      <c r="WL182" s="252"/>
      <c r="WM182" s="252"/>
      <c r="WN182" s="252"/>
      <c r="WO182" s="252"/>
      <c r="WP182" s="252"/>
      <c r="WQ182" s="252"/>
      <c r="WR182" s="252"/>
      <c r="WS182" s="252"/>
      <c r="WT182" s="252"/>
      <c r="WU182" s="252"/>
      <c r="WV182" s="252"/>
      <c r="WW182" s="252"/>
      <c r="WX182" s="252"/>
      <c r="WY182" s="252"/>
      <c r="WZ182" s="252"/>
      <c r="XA182" s="252"/>
      <c r="XB182" s="252"/>
      <c r="XC182" s="252"/>
      <c r="XD182" s="252"/>
      <c r="XE182" s="252"/>
      <c r="XF182" s="252"/>
      <c r="XG182" s="252"/>
      <c r="XH182" s="252"/>
      <c r="XI182" s="252"/>
      <c r="XJ182" s="252"/>
      <c r="XK182" s="252"/>
      <c r="XL182" s="252"/>
      <c r="XM182" s="252"/>
      <c r="XN182" s="252"/>
      <c r="XO182" s="252"/>
      <c r="XP182" s="252"/>
      <c r="XQ182" s="252"/>
      <c r="XR182" s="252"/>
      <c r="XS182" s="252"/>
      <c r="XT182" s="252"/>
      <c r="XU182" s="252"/>
      <c r="XV182" s="252"/>
      <c r="XW182" s="252"/>
      <c r="XX182" s="252"/>
      <c r="XY182" s="252"/>
      <c r="XZ182" s="252"/>
      <c r="YA182" s="252"/>
      <c r="YB182" s="252"/>
      <c r="YC182" s="252"/>
      <c r="YD182" s="252"/>
      <c r="YE182" s="252"/>
      <c r="YF182" s="252"/>
      <c r="YG182" s="252"/>
      <c r="YH182" s="252"/>
      <c r="YI182" s="252"/>
      <c r="YJ182" s="252"/>
      <c r="YK182" s="252"/>
      <c r="YL182" s="252"/>
      <c r="YM182" s="252"/>
      <c r="YN182" s="252"/>
      <c r="YO182" s="252"/>
      <c r="YP182" s="252"/>
      <c r="YQ182" s="252"/>
      <c r="YR182" s="252"/>
      <c r="YS182" s="252"/>
      <c r="YT182" s="252"/>
      <c r="YU182" s="252"/>
      <c r="YV182" s="252"/>
      <c r="YW182" s="252"/>
      <c r="YX182" s="252"/>
      <c r="YY182" s="252"/>
      <c r="YZ182" s="252"/>
      <c r="ZA182" s="252"/>
      <c r="ZB182" s="252"/>
      <c r="ZC182" s="252"/>
      <c r="ZD182" s="252"/>
      <c r="ZE182" s="252"/>
      <c r="ZF182" s="252"/>
      <c r="ZG182" s="252"/>
      <c r="ZH182" s="252"/>
      <c r="ZI182" s="252"/>
      <c r="ZJ182" s="252"/>
      <c r="ZK182" s="252"/>
      <c r="ZL182" s="252"/>
      <c r="ZM182" s="252"/>
      <c r="ZN182" s="252"/>
      <c r="ZO182" s="252"/>
      <c r="ZP182" s="252"/>
      <c r="ZQ182" s="252"/>
      <c r="ZR182" s="252"/>
      <c r="ZS182" s="252"/>
      <c r="ZT182" s="252"/>
      <c r="ZU182" s="252"/>
      <c r="ZV182" s="252"/>
      <c r="ZW182" s="252"/>
      <c r="ZX182" s="252"/>
      <c r="ZY182" s="252"/>
      <c r="ZZ182" s="252"/>
      <c r="AAA182" s="252"/>
      <c r="AAB182" s="252"/>
      <c r="AAC182" s="252"/>
      <c r="AAD182" s="252"/>
      <c r="AAE182" s="252"/>
      <c r="AAF182" s="252"/>
      <c r="AAG182" s="252"/>
      <c r="AAH182" s="252"/>
      <c r="AAI182" s="252"/>
      <c r="AAJ182" s="252"/>
      <c r="AAK182" s="252"/>
      <c r="AAL182" s="252"/>
      <c r="AAM182" s="252"/>
      <c r="AAN182" s="252"/>
      <c r="AAO182" s="252"/>
      <c r="AAP182" s="252"/>
      <c r="AAQ182" s="252"/>
      <c r="AAR182" s="252"/>
      <c r="AAS182" s="252"/>
      <c r="AAT182" s="252"/>
      <c r="AAU182" s="252"/>
      <c r="AAV182" s="252"/>
      <c r="AAW182" s="252"/>
      <c r="AAX182" s="252"/>
      <c r="AAY182" s="252"/>
      <c r="AAZ182" s="252"/>
      <c r="ABA182" s="252"/>
      <c r="ABB182" s="252"/>
      <c r="ABC182" s="252"/>
      <c r="ABD182" s="252"/>
      <c r="ABE182" s="252"/>
      <c r="ABF182" s="252"/>
      <c r="ABG182" s="252"/>
      <c r="ABH182" s="252"/>
      <c r="ABI182" s="252"/>
      <c r="ABJ182" s="252"/>
      <c r="ABK182" s="252"/>
      <c r="ABL182" s="252"/>
      <c r="ABM182" s="252"/>
      <c r="ABN182" s="252"/>
      <c r="ABO182" s="252"/>
      <c r="ABP182" s="252"/>
      <c r="ABQ182" s="252"/>
      <c r="ABR182" s="252"/>
      <c r="ABS182" s="252"/>
      <c r="ABT182" s="252"/>
      <c r="ABU182" s="252"/>
      <c r="ABV182" s="252"/>
      <c r="ABW182" s="252"/>
      <c r="ABX182" s="252"/>
      <c r="ABY182" s="252"/>
      <c r="ABZ182" s="252"/>
      <c r="ACA182" s="252"/>
      <c r="ACB182" s="252"/>
      <c r="ACC182" s="252"/>
      <c r="ACD182" s="252"/>
      <c r="ACE182" s="252"/>
      <c r="ACF182" s="252"/>
      <c r="ACG182" s="252"/>
      <c r="ACH182" s="252"/>
      <c r="ACI182" s="252"/>
      <c r="ACJ182" s="252"/>
      <c r="ACK182" s="252"/>
      <c r="ACL182" s="252"/>
      <c r="ACM182" s="252"/>
      <c r="ACN182" s="252"/>
      <c r="ACO182" s="252"/>
      <c r="ACP182" s="252"/>
      <c r="ACQ182" s="252"/>
      <c r="ACR182" s="252"/>
      <c r="ACS182" s="252"/>
      <c r="ACT182" s="252"/>
      <c r="ACU182" s="252"/>
      <c r="ACV182" s="252"/>
      <c r="ACW182" s="252"/>
      <c r="ACX182" s="252"/>
      <c r="ACY182" s="252"/>
      <c r="ACZ182" s="252"/>
      <c r="ADA182" s="252"/>
      <c r="ADB182" s="252"/>
      <c r="ADC182" s="252"/>
      <c r="ADD182" s="252"/>
      <c r="ADE182" s="252"/>
      <c r="ADF182" s="252"/>
      <c r="ADG182" s="252"/>
      <c r="ADH182" s="252"/>
      <c r="ADI182" s="252"/>
      <c r="ADJ182" s="252"/>
      <c r="ADK182" s="252"/>
      <c r="ADL182" s="252"/>
      <c r="ADM182" s="252"/>
      <c r="ADN182" s="252"/>
      <c r="ADO182" s="252"/>
      <c r="ADP182" s="252"/>
      <c r="ADQ182" s="252"/>
      <c r="ADR182" s="252"/>
      <c r="ADS182" s="252"/>
      <c r="ADT182" s="252"/>
      <c r="ADU182" s="252"/>
      <c r="ADV182" s="252"/>
      <c r="ADW182" s="252"/>
      <c r="ADX182" s="252"/>
      <c r="ADY182" s="252"/>
      <c r="ADZ182" s="252"/>
      <c r="AEA182" s="252"/>
      <c r="AEB182" s="252"/>
      <c r="AEC182" s="252"/>
      <c r="AED182" s="252"/>
      <c r="AEE182" s="252"/>
      <c r="AEF182" s="252"/>
      <c r="AEG182" s="252"/>
      <c r="AEH182" s="252"/>
      <c r="AEI182" s="252"/>
      <c r="AEJ182" s="252"/>
      <c r="AEK182" s="252"/>
      <c r="AEL182" s="252"/>
      <c r="AEM182" s="252"/>
      <c r="AEN182" s="252"/>
      <c r="AEO182" s="252"/>
      <c r="AEP182" s="252"/>
      <c r="AEQ182" s="252"/>
      <c r="AER182" s="252"/>
      <c r="AES182" s="252"/>
      <c r="AET182" s="252"/>
      <c r="AEU182" s="252"/>
      <c r="AEV182" s="252"/>
    </row>
    <row r="183" spans="1:828" s="161" customFormat="1" ht="21" x14ac:dyDescent="0.35">
      <c r="A183" s="435" t="s">
        <v>271</v>
      </c>
      <c r="B183" s="242"/>
      <c r="C183" s="242"/>
      <c r="D183" s="184"/>
      <c r="E183" s="226"/>
      <c r="F183" s="226"/>
      <c r="G183" s="438"/>
      <c r="H183" s="456"/>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row>
    <row r="184" spans="1:828" s="157" customFormat="1" ht="18.75" x14ac:dyDescent="0.3">
      <c r="A184" s="183" t="s">
        <v>272</v>
      </c>
      <c r="B184" s="229"/>
      <c r="C184" s="229"/>
      <c r="D184" s="266"/>
      <c r="E184" s="196"/>
      <c r="F184" s="196"/>
      <c r="G184" s="253"/>
      <c r="H184" s="380"/>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row>
    <row r="185" spans="1:828" s="157" customFormat="1" ht="18.75" x14ac:dyDescent="0.3">
      <c r="A185" s="229" t="s">
        <v>150</v>
      </c>
      <c r="B185" s="229" t="s">
        <v>95</v>
      </c>
      <c r="C185" s="229"/>
      <c r="D185" s="266"/>
      <c r="E185" s="196">
        <v>0</v>
      </c>
      <c r="F185" s="196">
        <v>0</v>
      </c>
      <c r="G185" s="253"/>
      <c r="H185" s="380"/>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row>
    <row r="186" spans="1:828" ht="18.75" x14ac:dyDescent="0.3">
      <c r="A186" s="229" t="s">
        <v>150</v>
      </c>
      <c r="B186" s="229" t="s">
        <v>95</v>
      </c>
      <c r="C186" s="229"/>
      <c r="D186" s="266"/>
      <c r="E186" s="196">
        <v>0</v>
      </c>
      <c r="F186" s="196">
        <v>0</v>
      </c>
      <c r="G186" s="253"/>
      <c r="H186" s="380"/>
    </row>
    <row r="187" spans="1:828" ht="18.75" x14ac:dyDescent="0.3">
      <c r="A187" s="184" t="s">
        <v>273</v>
      </c>
      <c r="B187" s="229"/>
      <c r="C187" s="229"/>
      <c r="D187" s="266"/>
      <c r="E187" s="197">
        <f>SUM(E185:E186)</f>
        <v>0</v>
      </c>
      <c r="F187" s="197">
        <f>SUM(F185:F186)</f>
        <v>0</v>
      </c>
      <c r="G187" s="254">
        <f>F187-E187</f>
        <v>0</v>
      </c>
      <c r="H187" s="380"/>
    </row>
    <row r="188" spans="1:828" s="155" customFormat="1" ht="18.75" x14ac:dyDescent="0.3">
      <c r="A188" s="183" t="s">
        <v>274</v>
      </c>
      <c r="B188" s="229"/>
      <c r="C188" s="229"/>
      <c r="D188" s="266"/>
      <c r="E188" s="197"/>
      <c r="F188" s="197"/>
      <c r="G188" s="254"/>
      <c r="H188" s="380"/>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row>
    <row r="189" spans="1:828" s="155" customFormat="1" ht="18.75" x14ac:dyDescent="0.3">
      <c r="A189" s="229" t="s">
        <v>150</v>
      </c>
      <c r="B189" s="229" t="s">
        <v>95</v>
      </c>
      <c r="C189" s="229"/>
      <c r="D189" s="266"/>
      <c r="E189" s="196">
        <v>0</v>
      </c>
      <c r="F189" s="196">
        <v>0</v>
      </c>
      <c r="G189" s="254"/>
      <c r="H189" s="380"/>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row>
    <row r="190" spans="1:828" ht="18.75" x14ac:dyDescent="0.3">
      <c r="A190" s="229" t="s">
        <v>150</v>
      </c>
      <c r="B190" s="229" t="s">
        <v>95</v>
      </c>
      <c r="C190" s="229"/>
      <c r="D190" s="266"/>
      <c r="E190" s="196">
        <v>0</v>
      </c>
      <c r="F190" s="196">
        <v>0</v>
      </c>
      <c r="G190" s="254"/>
      <c r="H190" s="380"/>
    </row>
    <row r="191" spans="1:828" ht="18.75" x14ac:dyDescent="0.3">
      <c r="A191" s="184" t="s">
        <v>275</v>
      </c>
      <c r="B191" s="229"/>
      <c r="C191" s="229"/>
      <c r="D191" s="266"/>
      <c r="E191" s="197">
        <f>SUM(E189:E190)</f>
        <v>0</v>
      </c>
      <c r="F191" s="197">
        <f>SUM(F189:F190)</f>
        <v>0</v>
      </c>
      <c r="G191" s="254">
        <f t="shared" ref="G191:G203" si="4">F191-E191</f>
        <v>0</v>
      </c>
      <c r="H191" s="380"/>
    </row>
    <row r="192" spans="1:828" s="155" customFormat="1" ht="18.75" x14ac:dyDescent="0.3">
      <c r="A192" s="183" t="s">
        <v>276</v>
      </c>
      <c r="B192" s="229"/>
      <c r="C192" s="229"/>
      <c r="D192" s="266"/>
      <c r="E192" s="197"/>
      <c r="F192" s="197"/>
      <c r="G192" s="254"/>
      <c r="H192" s="380"/>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row>
    <row r="193" spans="1:828" s="155" customFormat="1" ht="18.75" x14ac:dyDescent="0.3">
      <c r="A193" s="229" t="s">
        <v>150</v>
      </c>
      <c r="B193" s="229" t="s">
        <v>95</v>
      </c>
      <c r="C193" s="229"/>
      <c r="D193" s="266"/>
      <c r="E193" s="196">
        <v>0</v>
      </c>
      <c r="F193" s="196">
        <v>0</v>
      </c>
      <c r="G193" s="254"/>
      <c r="H193" s="380"/>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row>
    <row r="194" spans="1:828" ht="18.75" x14ac:dyDescent="0.3">
      <c r="A194" s="229" t="s">
        <v>150</v>
      </c>
      <c r="B194" s="229" t="s">
        <v>95</v>
      </c>
      <c r="C194" s="229"/>
      <c r="D194" s="266"/>
      <c r="E194" s="196">
        <v>0</v>
      </c>
      <c r="F194" s="196">
        <v>0</v>
      </c>
      <c r="G194" s="254"/>
      <c r="H194" s="380"/>
    </row>
    <row r="195" spans="1:828" ht="18.75" x14ac:dyDescent="0.3">
      <c r="A195" s="184" t="s">
        <v>277</v>
      </c>
      <c r="B195" s="229"/>
      <c r="C195" s="229"/>
      <c r="D195" s="266"/>
      <c r="E195" s="197">
        <f>SUM(E193:E194)</f>
        <v>0</v>
      </c>
      <c r="F195" s="197">
        <f>SUM(F193:F194)</f>
        <v>0</v>
      </c>
      <c r="G195" s="254">
        <f t="shared" si="4"/>
        <v>0</v>
      </c>
      <c r="H195" s="380"/>
    </row>
    <row r="196" spans="1:828" s="155" customFormat="1" ht="18.75" x14ac:dyDescent="0.3">
      <c r="A196" s="183" t="s">
        <v>278</v>
      </c>
      <c r="B196" s="229"/>
      <c r="C196" s="229"/>
      <c r="D196" s="266"/>
      <c r="E196" s="197"/>
      <c r="F196" s="197"/>
      <c r="G196" s="254"/>
      <c r="H196" s="380"/>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row>
    <row r="197" spans="1:828" s="155" customFormat="1" ht="18.75" x14ac:dyDescent="0.3">
      <c r="A197" s="229" t="s">
        <v>150</v>
      </c>
      <c r="B197" s="229" t="s">
        <v>95</v>
      </c>
      <c r="C197" s="229"/>
      <c r="D197" s="266"/>
      <c r="E197" s="196">
        <v>0</v>
      </c>
      <c r="F197" s="196">
        <v>0</v>
      </c>
      <c r="G197" s="254"/>
      <c r="H197" s="380"/>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row>
    <row r="198" spans="1:828" ht="18.75" x14ac:dyDescent="0.3">
      <c r="A198" s="229" t="s">
        <v>150</v>
      </c>
      <c r="B198" s="229" t="s">
        <v>95</v>
      </c>
      <c r="C198" s="229"/>
      <c r="D198" s="266"/>
      <c r="E198" s="196">
        <v>0</v>
      </c>
      <c r="F198" s="196">
        <v>0</v>
      </c>
      <c r="G198" s="254"/>
      <c r="H198" s="380"/>
    </row>
    <row r="199" spans="1:828" ht="18.75" x14ac:dyDescent="0.3">
      <c r="A199" s="184" t="s">
        <v>279</v>
      </c>
      <c r="B199" s="229"/>
      <c r="C199" s="229"/>
      <c r="D199" s="266"/>
      <c r="E199" s="197">
        <f>SUM(E197:E198)</f>
        <v>0</v>
      </c>
      <c r="F199" s="197">
        <f>SUM(F197:F198)</f>
        <v>0</v>
      </c>
      <c r="G199" s="254">
        <f t="shared" si="4"/>
        <v>0</v>
      </c>
      <c r="H199" s="380"/>
    </row>
    <row r="200" spans="1:828" s="155" customFormat="1" ht="18.75" x14ac:dyDescent="0.3">
      <c r="A200" s="183" t="s">
        <v>280</v>
      </c>
      <c r="B200" s="229"/>
      <c r="C200" s="229"/>
      <c r="D200" s="266"/>
      <c r="E200" s="197"/>
      <c r="F200" s="197"/>
      <c r="G200" s="254"/>
      <c r="H200" s="38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row>
    <row r="201" spans="1:828" s="155" customFormat="1" ht="18.75" x14ac:dyDescent="0.3">
      <c r="A201" s="229" t="s">
        <v>150</v>
      </c>
      <c r="B201" s="229" t="s">
        <v>95</v>
      </c>
      <c r="C201" s="229"/>
      <c r="D201" s="266"/>
      <c r="E201" s="196">
        <v>0</v>
      </c>
      <c r="F201" s="196">
        <v>0</v>
      </c>
      <c r="G201" s="254"/>
      <c r="H201" s="380"/>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row>
    <row r="202" spans="1:828" ht="18.75" x14ac:dyDescent="0.3">
      <c r="A202" s="229" t="s">
        <v>150</v>
      </c>
      <c r="B202" s="229" t="s">
        <v>95</v>
      </c>
      <c r="C202" s="229"/>
      <c r="D202" s="266"/>
      <c r="E202" s="196">
        <v>0</v>
      </c>
      <c r="F202" s="196">
        <v>0</v>
      </c>
      <c r="G202" s="254"/>
      <c r="H202" s="380"/>
    </row>
    <row r="203" spans="1:828" s="2" customFormat="1" ht="18.75" x14ac:dyDescent="0.3">
      <c r="A203" s="184" t="s">
        <v>281</v>
      </c>
      <c r="B203" s="229"/>
      <c r="C203" s="229"/>
      <c r="D203" s="266"/>
      <c r="E203" s="197">
        <f>SUM(E201:E202)</f>
        <v>0</v>
      </c>
      <c r="F203" s="197">
        <f>SUM(F201:F202)</f>
        <v>0</v>
      </c>
      <c r="G203" s="254">
        <f t="shared" si="4"/>
        <v>0</v>
      </c>
      <c r="H203" s="380"/>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row>
    <row r="204" spans="1:828" s="265" customFormat="1" ht="18.75" x14ac:dyDescent="0.3">
      <c r="A204" s="411" t="s">
        <v>151</v>
      </c>
      <c r="B204" s="251"/>
      <c r="C204" s="251"/>
      <c r="D204" s="451">
        <f>'Progress report 2020'!F204</f>
        <v>0</v>
      </c>
      <c r="E204" s="415">
        <f>E187+E191+E195+E199+E203</f>
        <v>0</v>
      </c>
      <c r="F204" s="415">
        <f>F187+F191+F195+F199+F203</f>
        <v>0</v>
      </c>
      <c r="G204" s="416">
        <f>D204+F204-E204</f>
        <v>0</v>
      </c>
      <c r="H204" s="411"/>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c r="DM204" s="252"/>
      <c r="DN204" s="252"/>
      <c r="DO204" s="252"/>
      <c r="DP204" s="252"/>
      <c r="DQ204" s="252"/>
      <c r="DR204" s="252"/>
      <c r="DS204" s="252"/>
      <c r="DT204" s="252"/>
      <c r="DU204" s="252"/>
      <c r="DV204" s="252"/>
      <c r="DW204" s="252"/>
      <c r="DX204" s="252"/>
      <c r="DY204" s="252"/>
      <c r="DZ204" s="252"/>
      <c r="EA204" s="252"/>
      <c r="EB204" s="252"/>
      <c r="EC204" s="252"/>
      <c r="ED204" s="252"/>
      <c r="EE204" s="252"/>
      <c r="EF204" s="252"/>
      <c r="EG204" s="252"/>
      <c r="EH204" s="252"/>
      <c r="EI204" s="252"/>
      <c r="EJ204" s="252"/>
      <c r="EK204" s="252"/>
      <c r="EL204" s="252"/>
      <c r="EM204" s="252"/>
      <c r="EN204" s="252"/>
      <c r="EO204" s="252"/>
      <c r="EP204" s="252"/>
      <c r="EQ204" s="252"/>
      <c r="ER204" s="252"/>
      <c r="ES204" s="252"/>
      <c r="ET204" s="252"/>
      <c r="EU204" s="252"/>
      <c r="EV204" s="252"/>
      <c r="EW204" s="252"/>
      <c r="EX204" s="252"/>
      <c r="EY204" s="252"/>
      <c r="EZ204" s="252"/>
      <c r="FA204" s="252"/>
      <c r="FB204" s="252"/>
      <c r="FC204" s="252"/>
      <c r="FD204" s="252"/>
      <c r="FE204" s="252"/>
      <c r="FF204" s="252"/>
      <c r="FG204" s="252"/>
      <c r="FH204" s="252"/>
      <c r="FI204" s="252"/>
      <c r="FJ204" s="252"/>
      <c r="FK204" s="252"/>
      <c r="FL204" s="252"/>
      <c r="FM204" s="252"/>
      <c r="FN204" s="252"/>
      <c r="FO204" s="252"/>
      <c r="FP204" s="252"/>
      <c r="FQ204" s="252"/>
      <c r="FR204" s="252"/>
      <c r="FS204" s="252"/>
      <c r="FT204" s="252"/>
      <c r="FU204" s="252"/>
      <c r="FV204" s="252"/>
      <c r="FW204" s="252"/>
      <c r="FX204" s="252"/>
      <c r="FY204" s="252"/>
      <c r="FZ204" s="252"/>
      <c r="GA204" s="252"/>
      <c r="GB204" s="252"/>
      <c r="GC204" s="252"/>
      <c r="GD204" s="252"/>
      <c r="GE204" s="252"/>
      <c r="GF204" s="252"/>
      <c r="GG204" s="252"/>
      <c r="GH204" s="252"/>
      <c r="GI204" s="252"/>
      <c r="GJ204" s="252"/>
      <c r="GK204" s="252"/>
      <c r="GL204" s="252"/>
      <c r="GM204" s="252"/>
      <c r="GN204" s="252"/>
      <c r="GO204" s="252"/>
      <c r="GP204" s="252"/>
      <c r="GQ204" s="252"/>
      <c r="GR204" s="252"/>
      <c r="GS204" s="252"/>
      <c r="GT204" s="252"/>
      <c r="GU204" s="252"/>
      <c r="GV204" s="252"/>
      <c r="GW204" s="252"/>
      <c r="GX204" s="252"/>
      <c r="GY204" s="252"/>
      <c r="GZ204" s="252"/>
      <c r="HA204" s="252"/>
      <c r="HB204" s="252"/>
      <c r="HC204" s="252"/>
      <c r="HD204" s="252"/>
      <c r="HE204" s="252"/>
      <c r="HF204" s="252"/>
      <c r="HG204" s="252"/>
      <c r="HH204" s="252"/>
      <c r="HI204" s="252"/>
      <c r="HJ204" s="252"/>
      <c r="HK204" s="252"/>
      <c r="HL204" s="252"/>
      <c r="HM204" s="252"/>
      <c r="HN204" s="252"/>
      <c r="HO204" s="252"/>
      <c r="HP204" s="252"/>
      <c r="HQ204" s="252"/>
      <c r="HR204" s="252"/>
      <c r="HS204" s="252"/>
      <c r="HT204" s="252"/>
      <c r="HU204" s="252"/>
      <c r="HV204" s="252"/>
      <c r="HW204" s="252"/>
      <c r="HX204" s="252"/>
      <c r="HY204" s="252"/>
      <c r="HZ204" s="252"/>
      <c r="IA204" s="252"/>
      <c r="IB204" s="252"/>
      <c r="IC204" s="252"/>
      <c r="ID204" s="252"/>
      <c r="IE204" s="252"/>
      <c r="IF204" s="252"/>
      <c r="IG204" s="252"/>
      <c r="IH204" s="252"/>
      <c r="II204" s="252"/>
      <c r="IJ204" s="252"/>
      <c r="IK204" s="252"/>
      <c r="IL204" s="252"/>
      <c r="IM204" s="252"/>
      <c r="IN204" s="252"/>
      <c r="IO204" s="252"/>
      <c r="IP204" s="252"/>
      <c r="IQ204" s="252"/>
      <c r="IR204" s="252"/>
      <c r="IS204" s="252"/>
      <c r="IT204" s="252"/>
      <c r="IU204" s="252"/>
      <c r="IV204" s="252"/>
      <c r="IW204" s="252"/>
      <c r="IX204" s="252"/>
      <c r="IY204" s="252"/>
      <c r="IZ204" s="252"/>
      <c r="JA204" s="252"/>
      <c r="JB204" s="252"/>
      <c r="JC204" s="252"/>
      <c r="JD204" s="252"/>
      <c r="JE204" s="252"/>
      <c r="JF204" s="252"/>
      <c r="JG204" s="252"/>
      <c r="JH204" s="252"/>
      <c r="JI204" s="252"/>
      <c r="JJ204" s="252"/>
      <c r="JK204" s="252"/>
      <c r="JL204" s="252"/>
      <c r="JM204" s="252"/>
      <c r="JN204" s="252"/>
      <c r="JO204" s="252"/>
      <c r="JP204" s="252"/>
      <c r="JQ204" s="252"/>
      <c r="JR204" s="252"/>
      <c r="JS204" s="252"/>
      <c r="JT204" s="252"/>
      <c r="JU204" s="252"/>
      <c r="JV204" s="252"/>
      <c r="JW204" s="252"/>
      <c r="JX204" s="252"/>
      <c r="JY204" s="252"/>
      <c r="JZ204" s="252"/>
      <c r="KA204" s="252"/>
      <c r="KB204" s="252"/>
      <c r="KC204" s="252"/>
      <c r="KD204" s="252"/>
      <c r="KE204" s="252"/>
      <c r="KF204" s="252"/>
      <c r="KG204" s="252"/>
      <c r="KH204" s="252"/>
      <c r="KI204" s="252"/>
      <c r="KJ204" s="252"/>
      <c r="KK204" s="252"/>
      <c r="KL204" s="252"/>
      <c r="KM204" s="252"/>
      <c r="KN204" s="252"/>
      <c r="KO204" s="252"/>
      <c r="KP204" s="252"/>
      <c r="KQ204" s="252"/>
      <c r="KR204" s="252"/>
      <c r="KS204" s="252"/>
      <c r="KT204" s="252"/>
      <c r="KU204" s="252"/>
      <c r="KV204" s="252"/>
      <c r="KW204" s="252"/>
      <c r="KX204" s="252"/>
      <c r="KY204" s="252"/>
      <c r="KZ204" s="252"/>
      <c r="LA204" s="252"/>
      <c r="LB204" s="252"/>
      <c r="LC204" s="252"/>
      <c r="LD204" s="252"/>
      <c r="LE204" s="252"/>
      <c r="LF204" s="252"/>
      <c r="LG204" s="252"/>
      <c r="LH204" s="252"/>
      <c r="LI204" s="252"/>
      <c r="LJ204" s="252"/>
      <c r="LK204" s="252"/>
      <c r="LL204" s="252"/>
      <c r="LM204" s="252"/>
      <c r="LN204" s="252"/>
      <c r="LO204" s="252"/>
      <c r="LP204" s="252"/>
      <c r="LQ204" s="252"/>
      <c r="LR204" s="252"/>
      <c r="LS204" s="252"/>
      <c r="LT204" s="252"/>
      <c r="LU204" s="252"/>
      <c r="LV204" s="252"/>
      <c r="LW204" s="252"/>
      <c r="LX204" s="252"/>
      <c r="LY204" s="252"/>
      <c r="LZ204" s="252"/>
      <c r="MA204" s="252"/>
      <c r="MB204" s="252"/>
      <c r="MC204" s="252"/>
      <c r="MD204" s="252"/>
      <c r="ME204" s="252"/>
      <c r="MF204" s="252"/>
      <c r="MG204" s="252"/>
      <c r="MH204" s="252"/>
      <c r="MI204" s="252"/>
      <c r="MJ204" s="252"/>
      <c r="MK204" s="252"/>
      <c r="ML204" s="252"/>
      <c r="MM204" s="252"/>
      <c r="MN204" s="252"/>
      <c r="MO204" s="252"/>
      <c r="MP204" s="252"/>
      <c r="MQ204" s="252"/>
      <c r="MR204" s="252"/>
      <c r="MS204" s="252"/>
      <c r="MT204" s="252"/>
      <c r="MU204" s="252"/>
      <c r="MV204" s="252"/>
      <c r="MW204" s="252"/>
      <c r="MX204" s="252"/>
      <c r="MY204" s="252"/>
      <c r="MZ204" s="252"/>
      <c r="NA204" s="252"/>
      <c r="NB204" s="252"/>
      <c r="NC204" s="252"/>
      <c r="ND204" s="252"/>
      <c r="NE204" s="252"/>
      <c r="NF204" s="252"/>
      <c r="NG204" s="252"/>
      <c r="NH204" s="252"/>
      <c r="NI204" s="252"/>
      <c r="NJ204" s="252"/>
      <c r="NK204" s="252"/>
      <c r="NL204" s="252"/>
      <c r="NM204" s="252"/>
      <c r="NN204" s="252"/>
      <c r="NO204" s="252"/>
      <c r="NP204" s="252"/>
      <c r="NQ204" s="252"/>
      <c r="NR204" s="252"/>
      <c r="NS204" s="252"/>
      <c r="NT204" s="252"/>
      <c r="NU204" s="252"/>
      <c r="NV204" s="252"/>
      <c r="NW204" s="252"/>
      <c r="NX204" s="252"/>
      <c r="NY204" s="252"/>
      <c r="NZ204" s="252"/>
      <c r="OA204" s="252"/>
      <c r="OB204" s="252"/>
      <c r="OC204" s="252"/>
      <c r="OD204" s="252"/>
      <c r="OE204" s="252"/>
      <c r="OF204" s="252"/>
      <c r="OG204" s="252"/>
      <c r="OH204" s="252"/>
      <c r="OI204" s="252"/>
      <c r="OJ204" s="252"/>
      <c r="OK204" s="252"/>
      <c r="OL204" s="252"/>
      <c r="OM204" s="252"/>
      <c r="ON204" s="252"/>
      <c r="OO204" s="252"/>
      <c r="OP204" s="252"/>
      <c r="OQ204" s="252"/>
      <c r="OR204" s="252"/>
      <c r="OS204" s="252"/>
      <c r="OT204" s="252"/>
      <c r="OU204" s="252"/>
      <c r="OV204" s="252"/>
      <c r="OW204" s="252"/>
      <c r="OX204" s="252"/>
      <c r="OY204" s="252"/>
      <c r="OZ204" s="252"/>
      <c r="PA204" s="252"/>
      <c r="PB204" s="252"/>
      <c r="PC204" s="252"/>
      <c r="PD204" s="252"/>
      <c r="PE204" s="252"/>
      <c r="PF204" s="252"/>
      <c r="PG204" s="252"/>
      <c r="PH204" s="252"/>
      <c r="PI204" s="252"/>
      <c r="PJ204" s="252"/>
      <c r="PK204" s="252"/>
      <c r="PL204" s="252"/>
      <c r="PM204" s="252"/>
      <c r="PN204" s="252"/>
      <c r="PO204" s="252"/>
      <c r="PP204" s="252"/>
      <c r="PQ204" s="252"/>
      <c r="PR204" s="252"/>
      <c r="PS204" s="252"/>
      <c r="PT204" s="252"/>
      <c r="PU204" s="252"/>
      <c r="PV204" s="252"/>
      <c r="PW204" s="252"/>
      <c r="PX204" s="252"/>
      <c r="PY204" s="252"/>
      <c r="PZ204" s="252"/>
      <c r="QA204" s="252"/>
      <c r="QB204" s="252"/>
      <c r="QC204" s="252"/>
      <c r="QD204" s="252"/>
      <c r="QE204" s="252"/>
      <c r="QF204" s="252"/>
      <c r="QG204" s="252"/>
      <c r="QH204" s="252"/>
      <c r="QI204" s="252"/>
      <c r="QJ204" s="252"/>
      <c r="QK204" s="252"/>
      <c r="QL204" s="252"/>
      <c r="QM204" s="252"/>
      <c r="QN204" s="252"/>
      <c r="QO204" s="252"/>
      <c r="QP204" s="252"/>
      <c r="QQ204" s="252"/>
      <c r="QR204" s="252"/>
      <c r="QS204" s="252"/>
      <c r="QT204" s="252"/>
      <c r="QU204" s="252"/>
      <c r="QV204" s="252"/>
      <c r="QW204" s="252"/>
      <c r="QX204" s="252"/>
      <c r="QY204" s="252"/>
      <c r="QZ204" s="252"/>
      <c r="RA204" s="252"/>
      <c r="RB204" s="252"/>
      <c r="RC204" s="252"/>
      <c r="RD204" s="252"/>
      <c r="RE204" s="252"/>
      <c r="RF204" s="252"/>
      <c r="RG204" s="252"/>
      <c r="RH204" s="252"/>
      <c r="RI204" s="252"/>
      <c r="RJ204" s="252"/>
      <c r="RK204" s="252"/>
      <c r="RL204" s="252"/>
      <c r="RM204" s="252"/>
      <c r="RN204" s="252"/>
      <c r="RO204" s="252"/>
      <c r="RP204" s="252"/>
      <c r="RQ204" s="252"/>
      <c r="RR204" s="252"/>
      <c r="RS204" s="252"/>
      <c r="RT204" s="252"/>
      <c r="RU204" s="252"/>
      <c r="RV204" s="252"/>
      <c r="RW204" s="252"/>
      <c r="RX204" s="252"/>
      <c r="RY204" s="252"/>
      <c r="RZ204" s="252"/>
      <c r="SA204" s="252"/>
      <c r="SB204" s="252"/>
      <c r="SC204" s="252"/>
      <c r="SD204" s="252"/>
      <c r="SE204" s="252"/>
      <c r="SF204" s="252"/>
      <c r="SG204" s="252"/>
      <c r="SH204" s="252"/>
      <c r="SI204" s="252"/>
      <c r="SJ204" s="252"/>
      <c r="SK204" s="252"/>
      <c r="SL204" s="252"/>
      <c r="SM204" s="252"/>
      <c r="SN204" s="252"/>
      <c r="SO204" s="252"/>
      <c r="SP204" s="252"/>
      <c r="SQ204" s="252"/>
      <c r="SR204" s="252"/>
      <c r="SS204" s="252"/>
      <c r="ST204" s="252"/>
      <c r="SU204" s="252"/>
      <c r="SV204" s="252"/>
      <c r="SW204" s="252"/>
      <c r="SX204" s="252"/>
      <c r="SY204" s="252"/>
      <c r="SZ204" s="252"/>
      <c r="TA204" s="252"/>
      <c r="TB204" s="252"/>
      <c r="TC204" s="252"/>
      <c r="TD204" s="252"/>
      <c r="TE204" s="252"/>
      <c r="TF204" s="252"/>
      <c r="TG204" s="252"/>
      <c r="TH204" s="252"/>
      <c r="TI204" s="252"/>
      <c r="TJ204" s="252"/>
      <c r="TK204" s="252"/>
      <c r="TL204" s="252"/>
      <c r="TM204" s="252"/>
      <c r="TN204" s="252"/>
      <c r="TO204" s="252"/>
      <c r="TP204" s="252"/>
      <c r="TQ204" s="252"/>
      <c r="TR204" s="252"/>
      <c r="TS204" s="252"/>
      <c r="TT204" s="252"/>
      <c r="TU204" s="252"/>
      <c r="TV204" s="252"/>
      <c r="TW204" s="252"/>
      <c r="TX204" s="252"/>
      <c r="TY204" s="252"/>
      <c r="TZ204" s="252"/>
      <c r="UA204" s="252"/>
      <c r="UB204" s="252"/>
      <c r="UC204" s="252"/>
      <c r="UD204" s="252"/>
      <c r="UE204" s="252"/>
      <c r="UF204" s="252"/>
      <c r="UG204" s="252"/>
      <c r="UH204" s="252"/>
      <c r="UI204" s="252"/>
      <c r="UJ204" s="252"/>
      <c r="UK204" s="252"/>
      <c r="UL204" s="252"/>
      <c r="UM204" s="252"/>
      <c r="UN204" s="252"/>
      <c r="UO204" s="252"/>
      <c r="UP204" s="252"/>
      <c r="UQ204" s="252"/>
      <c r="UR204" s="252"/>
      <c r="US204" s="252"/>
      <c r="UT204" s="252"/>
      <c r="UU204" s="252"/>
      <c r="UV204" s="252"/>
      <c r="UW204" s="252"/>
      <c r="UX204" s="252"/>
      <c r="UY204" s="252"/>
      <c r="UZ204" s="252"/>
      <c r="VA204" s="252"/>
      <c r="VB204" s="252"/>
      <c r="VC204" s="252"/>
      <c r="VD204" s="252"/>
      <c r="VE204" s="252"/>
      <c r="VF204" s="252"/>
      <c r="VG204" s="252"/>
      <c r="VH204" s="252"/>
      <c r="VI204" s="252"/>
      <c r="VJ204" s="252"/>
      <c r="VK204" s="252"/>
      <c r="VL204" s="252"/>
      <c r="VM204" s="252"/>
      <c r="VN204" s="252"/>
      <c r="VO204" s="252"/>
      <c r="VP204" s="252"/>
      <c r="VQ204" s="252"/>
      <c r="VR204" s="252"/>
      <c r="VS204" s="252"/>
      <c r="VT204" s="252"/>
      <c r="VU204" s="252"/>
      <c r="VV204" s="252"/>
      <c r="VW204" s="252"/>
      <c r="VX204" s="252"/>
      <c r="VY204" s="252"/>
      <c r="VZ204" s="252"/>
      <c r="WA204" s="252"/>
      <c r="WB204" s="252"/>
      <c r="WC204" s="252"/>
      <c r="WD204" s="252"/>
      <c r="WE204" s="252"/>
      <c r="WF204" s="252"/>
      <c r="WG204" s="252"/>
      <c r="WH204" s="252"/>
      <c r="WI204" s="252"/>
      <c r="WJ204" s="252"/>
      <c r="WK204" s="252"/>
      <c r="WL204" s="252"/>
      <c r="WM204" s="252"/>
      <c r="WN204" s="252"/>
      <c r="WO204" s="252"/>
      <c r="WP204" s="252"/>
      <c r="WQ204" s="252"/>
      <c r="WR204" s="252"/>
      <c r="WS204" s="252"/>
      <c r="WT204" s="252"/>
      <c r="WU204" s="252"/>
      <c r="WV204" s="252"/>
      <c r="WW204" s="252"/>
      <c r="WX204" s="252"/>
      <c r="WY204" s="252"/>
      <c r="WZ204" s="252"/>
      <c r="XA204" s="252"/>
      <c r="XB204" s="252"/>
      <c r="XC204" s="252"/>
      <c r="XD204" s="252"/>
      <c r="XE204" s="252"/>
      <c r="XF204" s="252"/>
      <c r="XG204" s="252"/>
      <c r="XH204" s="252"/>
      <c r="XI204" s="252"/>
      <c r="XJ204" s="252"/>
      <c r="XK204" s="252"/>
      <c r="XL204" s="252"/>
      <c r="XM204" s="252"/>
      <c r="XN204" s="252"/>
      <c r="XO204" s="252"/>
      <c r="XP204" s="252"/>
      <c r="XQ204" s="252"/>
      <c r="XR204" s="252"/>
      <c r="XS204" s="252"/>
      <c r="XT204" s="252"/>
      <c r="XU204" s="252"/>
      <c r="XV204" s="252"/>
      <c r="XW204" s="252"/>
      <c r="XX204" s="252"/>
      <c r="XY204" s="252"/>
      <c r="XZ204" s="252"/>
      <c r="YA204" s="252"/>
      <c r="YB204" s="252"/>
      <c r="YC204" s="252"/>
      <c r="YD204" s="252"/>
      <c r="YE204" s="252"/>
      <c r="YF204" s="252"/>
      <c r="YG204" s="252"/>
      <c r="YH204" s="252"/>
      <c r="YI204" s="252"/>
      <c r="YJ204" s="252"/>
      <c r="YK204" s="252"/>
      <c r="YL204" s="252"/>
      <c r="YM204" s="252"/>
      <c r="YN204" s="252"/>
      <c r="YO204" s="252"/>
      <c r="YP204" s="252"/>
      <c r="YQ204" s="252"/>
      <c r="YR204" s="252"/>
      <c r="YS204" s="252"/>
      <c r="YT204" s="252"/>
      <c r="YU204" s="252"/>
      <c r="YV204" s="252"/>
      <c r="YW204" s="252"/>
      <c r="YX204" s="252"/>
      <c r="YY204" s="252"/>
      <c r="YZ204" s="252"/>
      <c r="ZA204" s="252"/>
      <c r="ZB204" s="252"/>
      <c r="ZC204" s="252"/>
      <c r="ZD204" s="252"/>
      <c r="ZE204" s="252"/>
      <c r="ZF204" s="252"/>
      <c r="ZG204" s="252"/>
      <c r="ZH204" s="252"/>
      <c r="ZI204" s="252"/>
      <c r="ZJ204" s="252"/>
      <c r="ZK204" s="252"/>
      <c r="ZL204" s="252"/>
      <c r="ZM204" s="252"/>
      <c r="ZN204" s="252"/>
      <c r="ZO204" s="252"/>
      <c r="ZP204" s="252"/>
      <c r="ZQ204" s="252"/>
      <c r="ZR204" s="252"/>
      <c r="ZS204" s="252"/>
      <c r="ZT204" s="252"/>
      <c r="ZU204" s="252"/>
      <c r="ZV204" s="252"/>
      <c r="ZW204" s="252"/>
      <c r="ZX204" s="252"/>
      <c r="ZY204" s="252"/>
      <c r="ZZ204" s="252"/>
      <c r="AAA204" s="252"/>
      <c r="AAB204" s="252"/>
      <c r="AAC204" s="252"/>
      <c r="AAD204" s="252"/>
      <c r="AAE204" s="252"/>
      <c r="AAF204" s="252"/>
      <c r="AAG204" s="252"/>
      <c r="AAH204" s="252"/>
      <c r="AAI204" s="252"/>
      <c r="AAJ204" s="252"/>
      <c r="AAK204" s="252"/>
      <c r="AAL204" s="252"/>
      <c r="AAM204" s="252"/>
      <c r="AAN204" s="252"/>
      <c r="AAO204" s="252"/>
      <c r="AAP204" s="252"/>
      <c r="AAQ204" s="252"/>
      <c r="AAR204" s="252"/>
      <c r="AAS204" s="252"/>
      <c r="AAT204" s="252"/>
      <c r="AAU204" s="252"/>
      <c r="AAV204" s="252"/>
      <c r="AAW204" s="252"/>
      <c r="AAX204" s="252"/>
      <c r="AAY204" s="252"/>
      <c r="AAZ204" s="252"/>
      <c r="ABA204" s="252"/>
      <c r="ABB204" s="252"/>
      <c r="ABC204" s="252"/>
      <c r="ABD204" s="252"/>
      <c r="ABE204" s="252"/>
      <c r="ABF204" s="252"/>
      <c r="ABG204" s="252"/>
      <c r="ABH204" s="252"/>
      <c r="ABI204" s="252"/>
      <c r="ABJ204" s="252"/>
      <c r="ABK204" s="252"/>
      <c r="ABL204" s="252"/>
      <c r="ABM204" s="252"/>
      <c r="ABN204" s="252"/>
      <c r="ABO204" s="252"/>
      <c r="ABP204" s="252"/>
      <c r="ABQ204" s="252"/>
      <c r="ABR204" s="252"/>
      <c r="ABS204" s="252"/>
      <c r="ABT204" s="252"/>
      <c r="ABU204" s="252"/>
      <c r="ABV204" s="252"/>
      <c r="ABW204" s="252"/>
      <c r="ABX204" s="252"/>
      <c r="ABY204" s="252"/>
      <c r="ABZ204" s="252"/>
      <c r="ACA204" s="252"/>
      <c r="ACB204" s="252"/>
      <c r="ACC204" s="252"/>
      <c r="ACD204" s="252"/>
      <c r="ACE204" s="252"/>
      <c r="ACF204" s="252"/>
      <c r="ACG204" s="252"/>
      <c r="ACH204" s="252"/>
      <c r="ACI204" s="252"/>
      <c r="ACJ204" s="252"/>
      <c r="ACK204" s="252"/>
      <c r="ACL204" s="252"/>
      <c r="ACM204" s="252"/>
      <c r="ACN204" s="252"/>
      <c r="ACO204" s="252"/>
      <c r="ACP204" s="252"/>
      <c r="ACQ204" s="252"/>
      <c r="ACR204" s="252"/>
      <c r="ACS204" s="252"/>
      <c r="ACT204" s="252"/>
      <c r="ACU204" s="252"/>
      <c r="ACV204" s="252"/>
      <c r="ACW204" s="252"/>
      <c r="ACX204" s="252"/>
      <c r="ACY204" s="252"/>
      <c r="ACZ204" s="252"/>
      <c r="ADA204" s="252"/>
      <c r="ADB204" s="252"/>
      <c r="ADC204" s="252"/>
      <c r="ADD204" s="252"/>
      <c r="ADE204" s="252"/>
      <c r="ADF204" s="252"/>
      <c r="ADG204" s="252"/>
      <c r="ADH204" s="252"/>
      <c r="ADI204" s="252"/>
      <c r="ADJ204" s="252"/>
      <c r="ADK204" s="252"/>
      <c r="ADL204" s="252"/>
      <c r="ADM204" s="252"/>
      <c r="ADN204" s="252"/>
      <c r="ADO204" s="252"/>
      <c r="ADP204" s="252"/>
      <c r="ADQ204" s="252"/>
      <c r="ADR204" s="252"/>
      <c r="ADS204" s="252"/>
      <c r="ADT204" s="252"/>
      <c r="ADU204" s="252"/>
      <c r="ADV204" s="252"/>
      <c r="ADW204" s="252"/>
      <c r="ADX204" s="252"/>
      <c r="ADY204" s="252"/>
      <c r="ADZ204" s="252"/>
      <c r="AEA204" s="252"/>
      <c r="AEB204" s="252"/>
      <c r="AEC204" s="252"/>
      <c r="AED204" s="252"/>
      <c r="AEE204" s="252"/>
      <c r="AEF204" s="252"/>
      <c r="AEG204" s="252"/>
      <c r="AEH204" s="252"/>
      <c r="AEI204" s="252"/>
      <c r="AEJ204" s="252"/>
      <c r="AEK204" s="252"/>
      <c r="AEL204" s="252"/>
      <c r="AEM204" s="252"/>
      <c r="AEN204" s="252"/>
      <c r="AEO204" s="252"/>
      <c r="AEP204" s="252"/>
      <c r="AEQ204" s="252"/>
      <c r="AER204" s="252"/>
      <c r="AES204" s="252"/>
      <c r="AET204" s="252"/>
      <c r="AEU204" s="252"/>
      <c r="AEV204" s="252"/>
    </row>
    <row r="205" spans="1:828" s="157" customFormat="1" ht="21" x14ac:dyDescent="0.35">
      <c r="A205" s="439" t="s">
        <v>225</v>
      </c>
      <c r="B205" s="243"/>
      <c r="C205" s="243"/>
      <c r="D205" s="274"/>
      <c r="E205" s="202"/>
      <c r="F205" s="202"/>
      <c r="G205" s="440"/>
      <c r="H205" s="457"/>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row>
    <row r="206" spans="1:828" s="157" customFormat="1" ht="24.75" customHeight="1" x14ac:dyDescent="0.3">
      <c r="A206" s="409" t="s">
        <v>333</v>
      </c>
      <c r="B206" s="231"/>
      <c r="C206" s="231"/>
      <c r="D206" s="192"/>
      <c r="E206" s="225"/>
      <c r="F206" s="225"/>
      <c r="G206" s="426"/>
      <c r="H206" s="454"/>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row>
    <row r="207" spans="1:828" s="157" customFormat="1" ht="18.75" customHeight="1" x14ac:dyDescent="0.3">
      <c r="A207" s="231" t="s">
        <v>322</v>
      </c>
      <c r="B207" s="231" t="s">
        <v>356</v>
      </c>
      <c r="C207" s="231"/>
      <c r="D207" s="192"/>
      <c r="E207" s="225">
        <v>0</v>
      </c>
      <c r="F207" s="225">
        <v>0</v>
      </c>
      <c r="G207" s="426"/>
      <c r="H207" s="454"/>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row>
    <row r="208" spans="1:828" s="157" customFormat="1" ht="18.75" x14ac:dyDescent="0.3">
      <c r="A208" s="231" t="s">
        <v>322</v>
      </c>
      <c r="B208" s="231" t="s">
        <v>356</v>
      </c>
      <c r="C208" s="231"/>
      <c r="D208" s="192"/>
      <c r="E208" s="225">
        <v>0</v>
      </c>
      <c r="F208" s="225">
        <v>0</v>
      </c>
      <c r="G208" s="426"/>
      <c r="H208" s="454"/>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row>
    <row r="209" spans="1:828" s="157" customFormat="1" ht="18.75" x14ac:dyDescent="0.3">
      <c r="A209" s="181" t="s">
        <v>334</v>
      </c>
      <c r="B209" s="231"/>
      <c r="C209" s="231"/>
      <c r="D209" s="192"/>
      <c r="E209" s="228">
        <f>SUM(E207:E208)</f>
        <v>0</v>
      </c>
      <c r="F209" s="228">
        <f>SUM(F207:F208)</f>
        <v>0</v>
      </c>
      <c r="G209" s="257">
        <f>F209-E209</f>
        <v>0</v>
      </c>
      <c r="H209" s="454"/>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row>
    <row r="210" spans="1:828" s="157" customFormat="1" ht="24.75" customHeight="1" x14ac:dyDescent="0.3">
      <c r="A210" s="437" t="s">
        <v>329</v>
      </c>
      <c r="B210" s="229"/>
      <c r="C210" s="229"/>
      <c r="D210" s="266"/>
      <c r="E210" s="227"/>
      <c r="F210" s="227"/>
      <c r="G210" s="253"/>
      <c r="H210" s="38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row>
    <row r="211" spans="1:828" s="157" customFormat="1" ht="18.75" x14ac:dyDescent="0.3">
      <c r="A211" s="183" t="s">
        <v>330</v>
      </c>
      <c r="B211" s="229"/>
      <c r="C211" s="229"/>
      <c r="D211" s="266"/>
      <c r="E211" s="196"/>
      <c r="F211" s="196"/>
      <c r="G211" s="253"/>
      <c r="H211" s="380"/>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row>
    <row r="212" spans="1:828" s="157" customFormat="1" ht="18.75" x14ac:dyDescent="0.3">
      <c r="A212" s="229" t="s">
        <v>322</v>
      </c>
      <c r="B212" s="229" t="s">
        <v>356</v>
      </c>
      <c r="C212" s="229"/>
      <c r="D212" s="266"/>
      <c r="E212" s="196">
        <v>0</v>
      </c>
      <c r="F212" s="196">
        <v>0</v>
      </c>
      <c r="G212" s="253"/>
      <c r="H212" s="380"/>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row>
    <row r="213" spans="1:828" s="157" customFormat="1" ht="18.75" x14ac:dyDescent="0.3">
      <c r="A213" s="229" t="s">
        <v>322</v>
      </c>
      <c r="B213" s="229" t="s">
        <v>356</v>
      </c>
      <c r="C213" s="229"/>
      <c r="D213" s="266"/>
      <c r="E213" s="196">
        <v>0</v>
      </c>
      <c r="F213" s="196">
        <v>0</v>
      </c>
      <c r="G213" s="253"/>
      <c r="H213" s="380"/>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row>
    <row r="214" spans="1:828" s="157" customFormat="1" ht="18.75" x14ac:dyDescent="0.3">
      <c r="A214" s="184" t="s">
        <v>335</v>
      </c>
      <c r="B214" s="229"/>
      <c r="C214" s="229"/>
      <c r="D214" s="266"/>
      <c r="E214" s="197">
        <f>SUM(E212:E213)</f>
        <v>0</v>
      </c>
      <c r="F214" s="197">
        <f>SUM(F212:F213)</f>
        <v>0</v>
      </c>
      <c r="G214" s="254">
        <f>F214-E214</f>
        <v>0</v>
      </c>
      <c r="H214" s="380"/>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row>
    <row r="215" spans="1:828" s="157" customFormat="1" ht="18.75" x14ac:dyDescent="0.3">
      <c r="A215" s="183" t="s">
        <v>331</v>
      </c>
      <c r="B215" s="229"/>
      <c r="C215" s="229"/>
      <c r="D215" s="266"/>
      <c r="E215" s="196"/>
      <c r="F215" s="196"/>
      <c r="G215" s="254"/>
      <c r="H215" s="380"/>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row>
    <row r="216" spans="1:828" s="157" customFormat="1" ht="18.75" x14ac:dyDescent="0.3">
      <c r="A216" s="229" t="s">
        <v>322</v>
      </c>
      <c r="B216" s="229" t="s">
        <v>356</v>
      </c>
      <c r="C216" s="229"/>
      <c r="D216" s="266"/>
      <c r="E216" s="196">
        <v>0</v>
      </c>
      <c r="F216" s="196">
        <v>0</v>
      </c>
      <c r="G216" s="254"/>
      <c r="H216" s="380"/>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row>
    <row r="217" spans="1:828" s="157" customFormat="1" ht="18.75" x14ac:dyDescent="0.3">
      <c r="A217" s="229" t="s">
        <v>322</v>
      </c>
      <c r="B217" s="229" t="s">
        <v>356</v>
      </c>
      <c r="C217" s="229"/>
      <c r="D217" s="266"/>
      <c r="E217" s="196">
        <v>0</v>
      </c>
      <c r="F217" s="196">
        <v>0</v>
      </c>
      <c r="G217" s="254"/>
      <c r="H217" s="380"/>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row>
    <row r="218" spans="1:828" s="157" customFormat="1" ht="18.75" x14ac:dyDescent="0.3">
      <c r="A218" s="184" t="s">
        <v>336</v>
      </c>
      <c r="B218" s="229"/>
      <c r="C218" s="229"/>
      <c r="D218" s="266"/>
      <c r="E218" s="197">
        <f>SUM(E216:E217)</f>
        <v>0</v>
      </c>
      <c r="F218" s="197">
        <f>SUM(F216:F217)</f>
        <v>0</v>
      </c>
      <c r="G218" s="254">
        <f t="shared" ref="G218:G230" si="5">F218-E218</f>
        <v>0</v>
      </c>
      <c r="H218" s="380"/>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row>
    <row r="219" spans="1:828" s="157" customFormat="1" ht="18.75" x14ac:dyDescent="0.3">
      <c r="A219" s="183" t="s">
        <v>332</v>
      </c>
      <c r="B219" s="229"/>
      <c r="C219" s="229"/>
      <c r="D219" s="266"/>
      <c r="E219" s="196"/>
      <c r="F219" s="196"/>
      <c r="G219" s="254"/>
      <c r="H219" s="380"/>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row>
    <row r="220" spans="1:828" s="157" customFormat="1" ht="18.75" x14ac:dyDescent="0.3">
      <c r="A220" s="229" t="s">
        <v>322</v>
      </c>
      <c r="B220" s="229" t="s">
        <v>356</v>
      </c>
      <c r="C220" s="229"/>
      <c r="D220" s="266"/>
      <c r="E220" s="196">
        <v>0</v>
      </c>
      <c r="F220" s="196">
        <v>0</v>
      </c>
      <c r="G220" s="254"/>
      <c r="H220" s="38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row>
    <row r="221" spans="1:828" s="157" customFormat="1" ht="18.75" x14ac:dyDescent="0.3">
      <c r="A221" s="229" t="s">
        <v>322</v>
      </c>
      <c r="B221" s="229" t="s">
        <v>356</v>
      </c>
      <c r="C221" s="229"/>
      <c r="D221" s="266"/>
      <c r="E221" s="196">
        <v>0</v>
      </c>
      <c r="F221" s="196">
        <v>0</v>
      </c>
      <c r="G221" s="254"/>
      <c r="H221" s="380"/>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row>
    <row r="222" spans="1:828" s="157" customFormat="1" ht="18.75" x14ac:dyDescent="0.3">
      <c r="A222" s="184" t="s">
        <v>337</v>
      </c>
      <c r="B222" s="229"/>
      <c r="C222" s="229"/>
      <c r="D222" s="266"/>
      <c r="E222" s="197">
        <f>SUM(E220:E221)</f>
        <v>0</v>
      </c>
      <c r="F222" s="197">
        <f>SUM(F220:F221)</f>
        <v>0</v>
      </c>
      <c r="G222" s="254">
        <f t="shared" si="5"/>
        <v>0</v>
      </c>
      <c r="H222" s="380"/>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row>
    <row r="223" spans="1:828" s="157" customFormat="1" ht="18.75" x14ac:dyDescent="0.3">
      <c r="A223" s="183" t="s">
        <v>338</v>
      </c>
      <c r="B223" s="229"/>
      <c r="C223" s="229"/>
      <c r="D223" s="266"/>
      <c r="E223" s="196"/>
      <c r="F223" s="196"/>
      <c r="G223" s="254"/>
      <c r="H223" s="380"/>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row>
    <row r="224" spans="1:828" s="157" customFormat="1" ht="18.75" x14ac:dyDescent="0.3">
      <c r="A224" s="229" t="s">
        <v>322</v>
      </c>
      <c r="B224" s="229" t="s">
        <v>356</v>
      </c>
      <c r="C224" s="229"/>
      <c r="D224" s="266"/>
      <c r="E224" s="196">
        <v>0</v>
      </c>
      <c r="F224" s="196">
        <v>0</v>
      </c>
      <c r="G224" s="254"/>
      <c r="H224" s="380"/>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row>
    <row r="225" spans="1:828" s="157" customFormat="1" ht="18.75" x14ac:dyDescent="0.3">
      <c r="A225" s="229" t="s">
        <v>322</v>
      </c>
      <c r="B225" s="229" t="s">
        <v>356</v>
      </c>
      <c r="C225" s="229"/>
      <c r="D225" s="266"/>
      <c r="E225" s="196">
        <v>0</v>
      </c>
      <c r="F225" s="196">
        <v>0</v>
      </c>
      <c r="G225" s="254"/>
      <c r="H225" s="380"/>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row>
    <row r="226" spans="1:828" s="157" customFormat="1" ht="18.75" x14ac:dyDescent="0.3">
      <c r="A226" s="184" t="s">
        <v>339</v>
      </c>
      <c r="B226" s="229"/>
      <c r="C226" s="229"/>
      <c r="D226" s="266"/>
      <c r="E226" s="197">
        <f>SUM(E224:E225)</f>
        <v>0</v>
      </c>
      <c r="F226" s="197">
        <f>SUM(F224:F225)</f>
        <v>0</v>
      </c>
      <c r="G226" s="254">
        <f t="shared" si="5"/>
        <v>0</v>
      </c>
      <c r="H226" s="380"/>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row>
    <row r="227" spans="1:828" s="157" customFormat="1" ht="18.75" x14ac:dyDescent="0.3">
      <c r="A227" s="183" t="s">
        <v>340</v>
      </c>
      <c r="B227" s="229"/>
      <c r="C227" s="229"/>
      <c r="D227" s="266"/>
      <c r="E227" s="196"/>
      <c r="F227" s="196"/>
      <c r="G227" s="254"/>
      <c r="H227" s="380"/>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row>
    <row r="228" spans="1:828" s="157" customFormat="1" ht="18.75" x14ac:dyDescent="0.3">
      <c r="A228" s="229" t="s">
        <v>322</v>
      </c>
      <c r="B228" s="229" t="s">
        <v>356</v>
      </c>
      <c r="C228" s="229"/>
      <c r="D228" s="266"/>
      <c r="E228" s="196">
        <v>0</v>
      </c>
      <c r="F228" s="196">
        <v>0</v>
      </c>
      <c r="G228" s="254"/>
      <c r="H228" s="380"/>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row>
    <row r="229" spans="1:828" s="157" customFormat="1" ht="18.75" x14ac:dyDescent="0.3">
      <c r="A229" s="229" t="s">
        <v>322</v>
      </c>
      <c r="B229" s="229" t="s">
        <v>356</v>
      </c>
      <c r="C229" s="229"/>
      <c r="D229" s="266"/>
      <c r="E229" s="196">
        <v>0</v>
      </c>
      <c r="F229" s="196">
        <v>0</v>
      </c>
      <c r="G229" s="254"/>
      <c r="H229" s="380"/>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row>
    <row r="230" spans="1:828" s="157" customFormat="1" ht="18.75" x14ac:dyDescent="0.3">
      <c r="A230" s="184" t="s">
        <v>341</v>
      </c>
      <c r="B230" s="229"/>
      <c r="C230" s="229"/>
      <c r="D230" s="266"/>
      <c r="E230" s="197">
        <f>SUM(E228:E229)</f>
        <v>0</v>
      </c>
      <c r="F230" s="197">
        <f>SUM(F228:F229)</f>
        <v>0</v>
      </c>
      <c r="G230" s="254">
        <f t="shared" si="5"/>
        <v>0</v>
      </c>
      <c r="H230" s="38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row>
    <row r="231" spans="1:828" s="157" customFormat="1" ht="24.75" customHeight="1" x14ac:dyDescent="0.3">
      <c r="A231" s="434" t="s">
        <v>348</v>
      </c>
      <c r="B231" s="230"/>
      <c r="C231" s="230"/>
      <c r="D231" s="193"/>
      <c r="E231" s="199"/>
      <c r="F231" s="199"/>
      <c r="G231" s="255"/>
      <c r="H231" s="455"/>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row>
    <row r="232" spans="1:828" s="157" customFormat="1" ht="18.75" x14ac:dyDescent="0.3">
      <c r="A232" s="185" t="s">
        <v>342</v>
      </c>
      <c r="B232" s="230"/>
      <c r="C232" s="230"/>
      <c r="D232" s="193"/>
      <c r="E232" s="198"/>
      <c r="F232" s="198"/>
      <c r="G232" s="255"/>
      <c r="H232" s="455"/>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row>
    <row r="233" spans="1:828" s="157" customFormat="1" ht="18.75" x14ac:dyDescent="0.3">
      <c r="A233" s="230" t="s">
        <v>322</v>
      </c>
      <c r="B233" s="230" t="s">
        <v>356</v>
      </c>
      <c r="C233" s="230"/>
      <c r="D233" s="193"/>
      <c r="E233" s="198">
        <v>0</v>
      </c>
      <c r="F233" s="198">
        <v>0</v>
      </c>
      <c r="G233" s="255"/>
      <c r="H233" s="455"/>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row>
    <row r="234" spans="1:828" s="157" customFormat="1" ht="18.75" x14ac:dyDescent="0.3">
      <c r="A234" s="230" t="s">
        <v>322</v>
      </c>
      <c r="B234" s="230" t="s">
        <v>356</v>
      </c>
      <c r="C234" s="230"/>
      <c r="D234" s="193"/>
      <c r="E234" s="198">
        <v>0</v>
      </c>
      <c r="F234" s="198">
        <v>0</v>
      </c>
      <c r="G234" s="255"/>
      <c r="H234" s="455"/>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row>
    <row r="235" spans="1:828" s="157" customFormat="1" ht="18.75" x14ac:dyDescent="0.3">
      <c r="A235" s="186" t="s">
        <v>343</v>
      </c>
      <c r="B235" s="230"/>
      <c r="C235" s="230"/>
      <c r="D235" s="193"/>
      <c r="E235" s="199">
        <f>SUM(E233:E234)</f>
        <v>0</v>
      </c>
      <c r="F235" s="199">
        <f>SUM(F233:F234)</f>
        <v>0</v>
      </c>
      <c r="G235" s="256">
        <f>F235-E235</f>
        <v>0</v>
      </c>
      <c r="H235" s="45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row>
    <row r="236" spans="1:828" s="157" customFormat="1" ht="18.75" x14ac:dyDescent="0.3">
      <c r="A236" s="185" t="s">
        <v>344</v>
      </c>
      <c r="B236" s="230"/>
      <c r="C236" s="230"/>
      <c r="D236" s="193"/>
      <c r="E236" s="198"/>
      <c r="F236" s="198"/>
      <c r="G236" s="256"/>
      <c r="H236" s="455"/>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row>
    <row r="237" spans="1:828" s="157" customFormat="1" ht="18.75" x14ac:dyDescent="0.3">
      <c r="A237" s="230" t="s">
        <v>322</v>
      </c>
      <c r="B237" s="230" t="s">
        <v>356</v>
      </c>
      <c r="C237" s="230"/>
      <c r="D237" s="193"/>
      <c r="E237" s="198">
        <v>0</v>
      </c>
      <c r="F237" s="198">
        <v>0</v>
      </c>
      <c r="G237" s="256"/>
      <c r="H237" s="455"/>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row>
    <row r="238" spans="1:828" s="157" customFormat="1" ht="18.75" x14ac:dyDescent="0.3">
      <c r="A238" s="230" t="s">
        <v>322</v>
      </c>
      <c r="B238" s="230" t="s">
        <v>356</v>
      </c>
      <c r="C238" s="230"/>
      <c r="D238" s="193"/>
      <c r="E238" s="198">
        <v>0</v>
      </c>
      <c r="F238" s="198">
        <v>0</v>
      </c>
      <c r="G238" s="256"/>
      <c r="H238" s="455"/>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row>
    <row r="239" spans="1:828" s="157" customFormat="1" ht="18.75" x14ac:dyDescent="0.3">
      <c r="A239" s="186" t="s">
        <v>345</v>
      </c>
      <c r="B239" s="230"/>
      <c r="C239" s="230"/>
      <c r="D239" s="193"/>
      <c r="E239" s="199">
        <f>SUM(E237:E238)</f>
        <v>0</v>
      </c>
      <c r="F239" s="199">
        <f>SUM(F237:F238)</f>
        <v>0</v>
      </c>
      <c r="G239" s="256">
        <f t="shared" ref="G239:G243" si="6">F239-E239</f>
        <v>0</v>
      </c>
      <c r="H239" s="455"/>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row>
    <row r="240" spans="1:828" s="157" customFormat="1" ht="18.75" x14ac:dyDescent="0.3">
      <c r="A240" s="185" t="s">
        <v>346</v>
      </c>
      <c r="B240" s="230"/>
      <c r="C240" s="230"/>
      <c r="D240" s="193"/>
      <c r="E240" s="198"/>
      <c r="F240" s="198"/>
      <c r="G240" s="256"/>
      <c r="H240" s="455"/>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row>
    <row r="241" spans="1:828" s="157" customFormat="1" ht="18.75" x14ac:dyDescent="0.3">
      <c r="A241" s="230" t="s">
        <v>322</v>
      </c>
      <c r="B241" s="230" t="s">
        <v>356</v>
      </c>
      <c r="C241" s="230"/>
      <c r="D241" s="193"/>
      <c r="E241" s="198">
        <v>0</v>
      </c>
      <c r="F241" s="198">
        <v>0</v>
      </c>
      <c r="G241" s="256"/>
      <c r="H241" s="455"/>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row>
    <row r="242" spans="1:828" s="157" customFormat="1" ht="18.75" x14ac:dyDescent="0.3">
      <c r="A242" s="230" t="s">
        <v>322</v>
      </c>
      <c r="B242" s="230" t="s">
        <v>356</v>
      </c>
      <c r="C242" s="230"/>
      <c r="D242" s="193"/>
      <c r="E242" s="198">
        <v>0</v>
      </c>
      <c r="F242" s="198">
        <v>0</v>
      </c>
      <c r="G242" s="256"/>
      <c r="H242" s="455"/>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row>
    <row r="243" spans="1:828" s="157" customFormat="1" ht="18.75" x14ac:dyDescent="0.3">
      <c r="A243" s="186" t="s">
        <v>347</v>
      </c>
      <c r="B243" s="230"/>
      <c r="C243" s="230"/>
      <c r="D243" s="193"/>
      <c r="E243" s="199">
        <f>SUM(E241:E242)</f>
        <v>0</v>
      </c>
      <c r="F243" s="199">
        <f>SUM(F241:F242)</f>
        <v>0</v>
      </c>
      <c r="G243" s="256">
        <f t="shared" si="6"/>
        <v>0</v>
      </c>
      <c r="H243" s="455"/>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row>
    <row r="244" spans="1:828" s="252" customFormat="1" ht="18.75" x14ac:dyDescent="0.3">
      <c r="A244" s="411" t="s">
        <v>152</v>
      </c>
      <c r="B244" s="251"/>
      <c r="C244" s="251"/>
      <c r="D244" s="451">
        <f>'Progress report 2020'!F244</f>
        <v>0</v>
      </c>
      <c r="E244" s="415">
        <f>E209+E214+E218+E222+E226+E230+E235+E239+E243</f>
        <v>0</v>
      </c>
      <c r="F244" s="415">
        <f>F209+F214+F218+F222+F226+F230+F235+F239+F243</f>
        <v>0</v>
      </c>
      <c r="G244" s="416">
        <f>D244+F244-E244</f>
        <v>0</v>
      </c>
      <c r="H244" s="411"/>
    </row>
    <row r="245" spans="1:828" s="5" customFormat="1" ht="18.75" x14ac:dyDescent="0.3">
      <c r="A245" s="442"/>
      <c r="B245" s="249"/>
      <c r="C245" s="249"/>
      <c r="D245" s="249"/>
      <c r="E245" s="443"/>
      <c r="F245" s="443"/>
      <c r="G245" s="444"/>
      <c r="H245" s="442"/>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c r="ABT245" s="3"/>
      <c r="ABU245" s="3"/>
      <c r="ABV245" s="3"/>
      <c r="ABW245" s="3"/>
      <c r="ABX245" s="3"/>
      <c r="ABY245" s="3"/>
      <c r="ABZ245" s="3"/>
      <c r="ACA245" s="3"/>
      <c r="ACB245" s="3"/>
      <c r="ACC245" s="3"/>
      <c r="ACD245" s="3"/>
      <c r="ACE245" s="3"/>
      <c r="ACF245" s="3"/>
      <c r="ACG245" s="3"/>
      <c r="ACH245" s="3"/>
      <c r="ACI245" s="3"/>
      <c r="ACJ245" s="3"/>
      <c r="ACK245" s="3"/>
      <c r="ACL245" s="3"/>
      <c r="ACM245" s="3"/>
      <c r="ACN245" s="3"/>
      <c r="ACO245" s="3"/>
      <c r="ACP245" s="3"/>
      <c r="ACQ245" s="3"/>
      <c r="ACR245" s="3"/>
      <c r="ACS245" s="3"/>
      <c r="ACT245" s="3"/>
      <c r="ACU245" s="3"/>
      <c r="ACV245" s="3"/>
      <c r="ACW245" s="3"/>
      <c r="ACX245" s="3"/>
      <c r="ACY245" s="3"/>
      <c r="ACZ245" s="3"/>
      <c r="ADA245" s="3"/>
      <c r="ADB245" s="3"/>
      <c r="ADC245" s="3"/>
      <c r="ADD245" s="3"/>
      <c r="ADE245" s="3"/>
      <c r="ADF245" s="3"/>
      <c r="ADG245" s="3"/>
      <c r="ADH245" s="3"/>
      <c r="ADI245" s="3"/>
      <c r="ADJ245" s="3"/>
      <c r="ADK245" s="3"/>
      <c r="ADL245" s="3"/>
      <c r="ADM245" s="3"/>
      <c r="ADN245" s="3"/>
      <c r="ADO245" s="3"/>
      <c r="ADP245" s="3"/>
      <c r="ADQ245" s="3"/>
      <c r="ADR245" s="3"/>
      <c r="ADS245" s="3"/>
      <c r="ADT245" s="3"/>
      <c r="ADU245" s="3"/>
      <c r="ADV245" s="3"/>
      <c r="ADW245" s="3"/>
      <c r="ADX245" s="3"/>
      <c r="ADY245" s="3"/>
      <c r="ADZ245" s="3"/>
      <c r="AEA245" s="3"/>
      <c r="AEB245" s="3"/>
      <c r="AEC245" s="3"/>
      <c r="AED245" s="3"/>
      <c r="AEE245" s="3"/>
      <c r="AEF245" s="3"/>
      <c r="AEG245" s="3"/>
      <c r="AEH245" s="3"/>
      <c r="AEI245" s="3"/>
      <c r="AEJ245" s="3"/>
      <c r="AEK245" s="3"/>
      <c r="AEL245" s="3"/>
      <c r="AEM245" s="3"/>
      <c r="AEN245" s="3"/>
      <c r="AEO245" s="3"/>
      <c r="AEP245" s="3"/>
      <c r="AEQ245" s="3"/>
      <c r="AER245" s="3"/>
      <c r="AES245" s="3"/>
      <c r="AET245" s="3"/>
      <c r="AEU245" s="3"/>
      <c r="AEV245" s="3"/>
    </row>
    <row r="246" spans="1:828" s="277" customFormat="1" ht="21" x14ac:dyDescent="0.35">
      <c r="A246" s="458" t="s">
        <v>226</v>
      </c>
      <c r="B246" s="275"/>
      <c r="C246" s="275"/>
      <c r="D246" s="451">
        <f>'Progress report 2020'!F246</f>
        <v>0</v>
      </c>
      <c r="E246" s="459">
        <f>E54+E94+E134+E141+E160+E182+E204+E244</f>
        <v>0</v>
      </c>
      <c r="F246" s="459">
        <f>F54+F94+F134+F141+F160+F182+F204+F244</f>
        <v>0</v>
      </c>
      <c r="G246" s="460">
        <f>D246+F246-E246</f>
        <v>0</v>
      </c>
      <c r="H246" s="458"/>
    </row>
    <row r="247" spans="1:828" s="276" customFormat="1" ht="30" customHeight="1" x14ac:dyDescent="0.35">
      <c r="A247" s="247" t="s">
        <v>282</v>
      </c>
      <c r="B247" s="278"/>
      <c r="C247" s="279"/>
      <c r="D247" s="279"/>
      <c r="E247" s="280">
        <f>E246*0.8</f>
        <v>0</v>
      </c>
      <c r="F247" s="280">
        <f>F246*0.8</f>
        <v>0</v>
      </c>
      <c r="G247" s="280"/>
      <c r="H247" s="382"/>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77"/>
      <c r="AE247" s="277"/>
      <c r="AF247" s="277"/>
      <c r="AG247" s="277"/>
      <c r="AH247" s="277"/>
      <c r="AI247" s="277"/>
      <c r="AJ247" s="277"/>
      <c r="AK247" s="277"/>
      <c r="AL247" s="277"/>
      <c r="AM247" s="277"/>
      <c r="AN247" s="277"/>
      <c r="AO247" s="277"/>
      <c r="AP247" s="277"/>
      <c r="AQ247" s="277"/>
      <c r="AR247" s="277"/>
      <c r="AS247" s="277"/>
      <c r="AT247" s="277"/>
      <c r="AU247" s="277"/>
      <c r="AV247" s="277"/>
      <c r="AW247" s="277"/>
      <c r="AX247" s="277"/>
      <c r="AY247" s="277"/>
      <c r="AZ247" s="277"/>
      <c r="BA247" s="277"/>
      <c r="BB247" s="277"/>
      <c r="BC247" s="277"/>
      <c r="BD247" s="277"/>
      <c r="BE247" s="277"/>
      <c r="BF247" s="277"/>
      <c r="BG247" s="277"/>
      <c r="BH247" s="277"/>
      <c r="BI247" s="277"/>
      <c r="BJ247" s="277"/>
      <c r="BK247" s="277"/>
      <c r="BL247" s="277"/>
      <c r="BM247" s="277"/>
      <c r="BN247" s="277"/>
      <c r="BO247" s="277"/>
      <c r="BP247" s="277"/>
      <c r="BQ247" s="277"/>
      <c r="BR247" s="277"/>
      <c r="BS247" s="277"/>
      <c r="BT247" s="277"/>
      <c r="BU247" s="277"/>
      <c r="BV247" s="277"/>
      <c r="BW247" s="277"/>
      <c r="BX247" s="277"/>
      <c r="BY247" s="277"/>
      <c r="BZ247" s="277"/>
      <c r="CA247" s="277"/>
      <c r="CB247" s="277"/>
      <c r="CC247" s="277"/>
      <c r="CD247" s="277"/>
      <c r="CE247" s="277"/>
      <c r="CF247" s="277"/>
      <c r="CG247" s="277"/>
      <c r="CH247" s="277"/>
      <c r="CI247" s="277"/>
      <c r="CJ247" s="277"/>
      <c r="CK247" s="277"/>
      <c r="CL247" s="277"/>
      <c r="CM247" s="277"/>
      <c r="CN247" s="277"/>
      <c r="CO247" s="277"/>
      <c r="CP247" s="277"/>
      <c r="CQ247" s="277"/>
      <c r="CR247" s="277"/>
      <c r="CS247" s="277"/>
      <c r="CT247" s="277"/>
      <c r="CU247" s="277"/>
      <c r="CV247" s="277"/>
      <c r="CW247" s="277"/>
      <c r="CX247" s="277"/>
      <c r="CY247" s="277"/>
      <c r="CZ247" s="277"/>
      <c r="DA247" s="277"/>
      <c r="DB247" s="277"/>
      <c r="DC247" s="277"/>
      <c r="DD247" s="277"/>
      <c r="DE247" s="277"/>
      <c r="DF247" s="277"/>
      <c r="DG247" s="277"/>
      <c r="DH247" s="277"/>
      <c r="DI247" s="277"/>
      <c r="DJ247" s="277"/>
      <c r="DK247" s="277"/>
      <c r="DL247" s="277"/>
      <c r="DM247" s="277"/>
      <c r="DN247" s="277"/>
      <c r="DO247" s="277"/>
      <c r="DP247" s="277"/>
      <c r="DQ247" s="277"/>
      <c r="DR247" s="277"/>
      <c r="DS247" s="277"/>
      <c r="DT247" s="277"/>
      <c r="DU247" s="277"/>
      <c r="DV247" s="277"/>
      <c r="DW247" s="277"/>
      <c r="DX247" s="277"/>
      <c r="DY247" s="277"/>
      <c r="DZ247" s="277"/>
      <c r="EA247" s="277"/>
      <c r="EB247" s="277"/>
      <c r="EC247" s="277"/>
      <c r="ED247" s="277"/>
      <c r="EE247" s="277"/>
      <c r="EF247" s="277"/>
      <c r="EG247" s="277"/>
      <c r="EH247" s="277"/>
      <c r="EI247" s="277"/>
      <c r="EJ247" s="277"/>
      <c r="EK247" s="277"/>
      <c r="EL247" s="277"/>
      <c r="EM247" s="277"/>
      <c r="EN247" s="277"/>
      <c r="EO247" s="277"/>
      <c r="EP247" s="277"/>
      <c r="EQ247" s="277"/>
      <c r="ER247" s="277"/>
      <c r="ES247" s="277"/>
      <c r="ET247" s="277"/>
      <c r="EU247" s="277"/>
      <c r="EV247" s="277"/>
      <c r="EW247" s="277"/>
      <c r="EX247" s="277"/>
      <c r="EY247" s="277"/>
      <c r="EZ247" s="277"/>
      <c r="FA247" s="277"/>
      <c r="FB247" s="277"/>
      <c r="FC247" s="277"/>
      <c r="FD247" s="277"/>
      <c r="FE247" s="277"/>
      <c r="FF247" s="277"/>
      <c r="FG247" s="277"/>
      <c r="FH247" s="277"/>
      <c r="FI247" s="277"/>
      <c r="FJ247" s="277"/>
      <c r="FK247" s="277"/>
      <c r="FL247" s="277"/>
      <c r="FM247" s="277"/>
      <c r="FN247" s="277"/>
      <c r="FO247" s="277"/>
      <c r="FP247" s="277"/>
      <c r="FQ247" s="277"/>
      <c r="FR247" s="277"/>
      <c r="FS247" s="277"/>
      <c r="FT247" s="277"/>
      <c r="FU247" s="277"/>
      <c r="FV247" s="277"/>
      <c r="FW247" s="277"/>
      <c r="FX247" s="277"/>
      <c r="FY247" s="277"/>
      <c r="FZ247" s="277"/>
      <c r="GA247" s="277"/>
      <c r="GB247" s="277"/>
      <c r="GC247" s="277"/>
      <c r="GD247" s="277"/>
      <c r="GE247" s="277"/>
      <c r="GF247" s="277"/>
      <c r="GG247" s="277"/>
      <c r="GH247" s="277"/>
      <c r="GI247" s="277"/>
      <c r="GJ247" s="277"/>
      <c r="GK247" s="277"/>
      <c r="GL247" s="277"/>
      <c r="GM247" s="277"/>
      <c r="GN247" s="277"/>
      <c r="GO247" s="277"/>
      <c r="GP247" s="277"/>
      <c r="GQ247" s="277"/>
      <c r="GR247" s="277"/>
      <c r="GS247" s="277"/>
      <c r="GT247" s="277"/>
      <c r="GU247" s="277"/>
      <c r="GV247" s="277"/>
      <c r="GW247" s="277"/>
      <c r="GX247" s="277"/>
      <c r="GY247" s="277"/>
      <c r="GZ247" s="277"/>
      <c r="HA247" s="277"/>
      <c r="HB247" s="277"/>
      <c r="HC247" s="277"/>
      <c r="HD247" s="277"/>
      <c r="HE247" s="277"/>
      <c r="HF247" s="277"/>
      <c r="HG247" s="277"/>
      <c r="HH247" s="277"/>
      <c r="HI247" s="277"/>
      <c r="HJ247" s="277"/>
      <c r="HK247" s="277"/>
      <c r="HL247" s="277"/>
      <c r="HM247" s="277"/>
      <c r="HN247" s="277"/>
      <c r="HO247" s="277"/>
      <c r="HP247" s="277"/>
      <c r="HQ247" s="277"/>
      <c r="HR247" s="277"/>
      <c r="HS247" s="277"/>
      <c r="HT247" s="277"/>
      <c r="HU247" s="277"/>
      <c r="HV247" s="277"/>
      <c r="HW247" s="277"/>
      <c r="HX247" s="277"/>
      <c r="HY247" s="277"/>
      <c r="HZ247" s="277"/>
      <c r="IA247" s="277"/>
      <c r="IB247" s="277"/>
      <c r="IC247" s="277"/>
      <c r="ID247" s="277"/>
      <c r="IE247" s="277"/>
      <c r="IF247" s="277"/>
      <c r="IG247" s="277"/>
      <c r="IH247" s="277"/>
      <c r="II247" s="277"/>
      <c r="IJ247" s="277"/>
      <c r="IK247" s="277"/>
      <c r="IL247" s="277"/>
      <c r="IM247" s="277"/>
      <c r="IN247" s="277"/>
      <c r="IO247" s="277"/>
      <c r="IP247" s="277"/>
      <c r="IQ247" s="277"/>
      <c r="IR247" s="277"/>
      <c r="IS247" s="277"/>
      <c r="IT247" s="277"/>
      <c r="IU247" s="277"/>
      <c r="IV247" s="277"/>
      <c r="IW247" s="277"/>
      <c r="IX247" s="277"/>
      <c r="IY247" s="277"/>
      <c r="IZ247" s="277"/>
      <c r="JA247" s="277"/>
      <c r="JB247" s="277"/>
      <c r="JC247" s="277"/>
      <c r="JD247" s="277"/>
      <c r="JE247" s="277"/>
      <c r="JF247" s="277"/>
      <c r="JG247" s="277"/>
      <c r="JH247" s="277"/>
      <c r="JI247" s="277"/>
      <c r="JJ247" s="277"/>
      <c r="JK247" s="277"/>
      <c r="JL247" s="277"/>
      <c r="JM247" s="277"/>
      <c r="JN247" s="277"/>
      <c r="JO247" s="277"/>
      <c r="JP247" s="277"/>
      <c r="JQ247" s="277"/>
      <c r="JR247" s="277"/>
      <c r="JS247" s="277"/>
      <c r="JT247" s="277"/>
      <c r="JU247" s="277"/>
      <c r="JV247" s="277"/>
      <c r="JW247" s="277"/>
      <c r="JX247" s="277"/>
      <c r="JY247" s="277"/>
      <c r="JZ247" s="277"/>
      <c r="KA247" s="277"/>
      <c r="KB247" s="277"/>
      <c r="KC247" s="277"/>
      <c r="KD247" s="277"/>
      <c r="KE247" s="277"/>
      <c r="KF247" s="277"/>
      <c r="KG247" s="277"/>
      <c r="KH247" s="277"/>
      <c r="KI247" s="277"/>
      <c r="KJ247" s="277"/>
      <c r="KK247" s="277"/>
      <c r="KL247" s="277"/>
      <c r="KM247" s="277"/>
      <c r="KN247" s="277"/>
      <c r="KO247" s="277"/>
      <c r="KP247" s="277"/>
      <c r="KQ247" s="277"/>
      <c r="KR247" s="277"/>
      <c r="KS247" s="277"/>
      <c r="KT247" s="277"/>
      <c r="KU247" s="277"/>
      <c r="KV247" s="277"/>
      <c r="KW247" s="277"/>
      <c r="KX247" s="277"/>
      <c r="KY247" s="277"/>
      <c r="KZ247" s="277"/>
      <c r="LA247" s="277"/>
      <c r="LB247" s="277"/>
      <c r="LC247" s="277"/>
      <c r="LD247" s="277"/>
      <c r="LE247" s="277"/>
      <c r="LF247" s="277"/>
      <c r="LG247" s="277"/>
      <c r="LH247" s="277"/>
      <c r="LI247" s="277"/>
      <c r="LJ247" s="277"/>
      <c r="LK247" s="277"/>
      <c r="LL247" s="277"/>
      <c r="LM247" s="277"/>
      <c r="LN247" s="277"/>
      <c r="LO247" s="277"/>
      <c r="LP247" s="277"/>
      <c r="LQ247" s="277"/>
      <c r="LR247" s="277"/>
      <c r="LS247" s="277"/>
      <c r="LT247" s="277"/>
      <c r="LU247" s="277"/>
      <c r="LV247" s="277"/>
      <c r="LW247" s="277"/>
      <c r="LX247" s="277"/>
      <c r="LY247" s="277"/>
      <c r="LZ247" s="277"/>
      <c r="MA247" s="277"/>
      <c r="MB247" s="277"/>
      <c r="MC247" s="277"/>
      <c r="MD247" s="277"/>
      <c r="ME247" s="277"/>
      <c r="MF247" s="277"/>
      <c r="MG247" s="277"/>
      <c r="MH247" s="277"/>
      <c r="MI247" s="277"/>
      <c r="MJ247" s="277"/>
      <c r="MK247" s="277"/>
      <c r="ML247" s="277"/>
      <c r="MM247" s="277"/>
      <c r="MN247" s="277"/>
      <c r="MO247" s="277"/>
      <c r="MP247" s="277"/>
      <c r="MQ247" s="277"/>
      <c r="MR247" s="277"/>
      <c r="MS247" s="277"/>
      <c r="MT247" s="277"/>
      <c r="MU247" s="277"/>
      <c r="MV247" s="277"/>
      <c r="MW247" s="277"/>
      <c r="MX247" s="277"/>
      <c r="MY247" s="277"/>
      <c r="MZ247" s="277"/>
      <c r="NA247" s="277"/>
      <c r="NB247" s="277"/>
      <c r="NC247" s="277"/>
      <c r="ND247" s="277"/>
      <c r="NE247" s="277"/>
      <c r="NF247" s="277"/>
      <c r="NG247" s="277"/>
      <c r="NH247" s="277"/>
      <c r="NI247" s="277"/>
      <c r="NJ247" s="277"/>
      <c r="NK247" s="277"/>
      <c r="NL247" s="277"/>
      <c r="NM247" s="277"/>
      <c r="NN247" s="277"/>
      <c r="NO247" s="277"/>
      <c r="NP247" s="277"/>
      <c r="NQ247" s="277"/>
      <c r="NR247" s="277"/>
      <c r="NS247" s="277"/>
      <c r="NT247" s="277"/>
      <c r="NU247" s="277"/>
      <c r="NV247" s="277"/>
      <c r="NW247" s="277"/>
      <c r="NX247" s="277"/>
      <c r="NY247" s="277"/>
      <c r="NZ247" s="277"/>
      <c r="OA247" s="277"/>
      <c r="OB247" s="277"/>
      <c r="OC247" s="277"/>
      <c r="OD247" s="277"/>
      <c r="OE247" s="277"/>
      <c r="OF247" s="277"/>
      <c r="OG247" s="277"/>
      <c r="OH247" s="277"/>
      <c r="OI247" s="277"/>
      <c r="OJ247" s="277"/>
      <c r="OK247" s="277"/>
      <c r="OL247" s="277"/>
      <c r="OM247" s="277"/>
      <c r="ON247" s="277"/>
      <c r="OO247" s="277"/>
      <c r="OP247" s="277"/>
      <c r="OQ247" s="277"/>
      <c r="OR247" s="277"/>
      <c r="OS247" s="277"/>
      <c r="OT247" s="277"/>
      <c r="OU247" s="277"/>
      <c r="OV247" s="277"/>
      <c r="OW247" s="277"/>
      <c r="OX247" s="277"/>
      <c r="OY247" s="277"/>
      <c r="OZ247" s="277"/>
      <c r="PA247" s="277"/>
      <c r="PB247" s="277"/>
      <c r="PC247" s="277"/>
      <c r="PD247" s="277"/>
      <c r="PE247" s="277"/>
      <c r="PF247" s="277"/>
      <c r="PG247" s="277"/>
      <c r="PH247" s="277"/>
      <c r="PI247" s="277"/>
      <c r="PJ247" s="277"/>
      <c r="PK247" s="277"/>
      <c r="PL247" s="277"/>
      <c r="PM247" s="277"/>
      <c r="PN247" s="277"/>
      <c r="PO247" s="277"/>
      <c r="PP247" s="277"/>
      <c r="PQ247" s="277"/>
      <c r="PR247" s="277"/>
      <c r="PS247" s="277"/>
      <c r="PT247" s="277"/>
      <c r="PU247" s="277"/>
      <c r="PV247" s="277"/>
      <c r="PW247" s="277"/>
      <c r="PX247" s="277"/>
      <c r="PY247" s="277"/>
      <c r="PZ247" s="277"/>
      <c r="QA247" s="277"/>
      <c r="QB247" s="277"/>
      <c r="QC247" s="277"/>
      <c r="QD247" s="277"/>
      <c r="QE247" s="277"/>
      <c r="QF247" s="277"/>
      <c r="QG247" s="277"/>
      <c r="QH247" s="277"/>
      <c r="QI247" s="277"/>
      <c r="QJ247" s="277"/>
      <c r="QK247" s="277"/>
      <c r="QL247" s="277"/>
      <c r="QM247" s="277"/>
      <c r="QN247" s="277"/>
      <c r="QO247" s="277"/>
      <c r="QP247" s="277"/>
      <c r="QQ247" s="277"/>
      <c r="QR247" s="277"/>
      <c r="QS247" s="277"/>
      <c r="QT247" s="277"/>
      <c r="QU247" s="277"/>
      <c r="QV247" s="277"/>
      <c r="QW247" s="277"/>
      <c r="QX247" s="277"/>
      <c r="QY247" s="277"/>
      <c r="QZ247" s="277"/>
      <c r="RA247" s="277"/>
      <c r="RB247" s="277"/>
      <c r="RC247" s="277"/>
      <c r="RD247" s="277"/>
      <c r="RE247" s="277"/>
      <c r="RF247" s="277"/>
      <c r="RG247" s="277"/>
      <c r="RH247" s="277"/>
      <c r="RI247" s="277"/>
      <c r="RJ247" s="277"/>
      <c r="RK247" s="277"/>
      <c r="RL247" s="277"/>
      <c r="RM247" s="277"/>
      <c r="RN247" s="277"/>
      <c r="RO247" s="277"/>
      <c r="RP247" s="277"/>
      <c r="RQ247" s="277"/>
      <c r="RR247" s="277"/>
      <c r="RS247" s="277"/>
      <c r="RT247" s="277"/>
      <c r="RU247" s="277"/>
      <c r="RV247" s="277"/>
      <c r="RW247" s="277"/>
      <c r="RX247" s="277"/>
      <c r="RY247" s="277"/>
      <c r="RZ247" s="277"/>
      <c r="SA247" s="277"/>
      <c r="SB247" s="277"/>
      <c r="SC247" s="277"/>
      <c r="SD247" s="277"/>
      <c r="SE247" s="277"/>
      <c r="SF247" s="277"/>
      <c r="SG247" s="277"/>
      <c r="SH247" s="277"/>
      <c r="SI247" s="277"/>
      <c r="SJ247" s="277"/>
      <c r="SK247" s="277"/>
      <c r="SL247" s="277"/>
      <c r="SM247" s="277"/>
      <c r="SN247" s="277"/>
      <c r="SO247" s="277"/>
      <c r="SP247" s="277"/>
      <c r="SQ247" s="277"/>
      <c r="SR247" s="277"/>
      <c r="SS247" s="277"/>
      <c r="ST247" s="277"/>
      <c r="SU247" s="277"/>
      <c r="SV247" s="277"/>
      <c r="SW247" s="277"/>
      <c r="SX247" s="277"/>
      <c r="SY247" s="277"/>
      <c r="SZ247" s="277"/>
      <c r="TA247" s="277"/>
      <c r="TB247" s="277"/>
      <c r="TC247" s="277"/>
      <c r="TD247" s="277"/>
      <c r="TE247" s="277"/>
      <c r="TF247" s="277"/>
      <c r="TG247" s="277"/>
      <c r="TH247" s="277"/>
      <c r="TI247" s="277"/>
      <c r="TJ247" s="277"/>
      <c r="TK247" s="277"/>
      <c r="TL247" s="277"/>
      <c r="TM247" s="277"/>
      <c r="TN247" s="277"/>
      <c r="TO247" s="277"/>
      <c r="TP247" s="277"/>
      <c r="TQ247" s="277"/>
      <c r="TR247" s="277"/>
      <c r="TS247" s="277"/>
      <c r="TT247" s="277"/>
      <c r="TU247" s="277"/>
      <c r="TV247" s="277"/>
      <c r="TW247" s="277"/>
      <c r="TX247" s="277"/>
      <c r="TY247" s="277"/>
      <c r="TZ247" s="277"/>
      <c r="UA247" s="277"/>
      <c r="UB247" s="277"/>
      <c r="UC247" s="277"/>
      <c r="UD247" s="277"/>
      <c r="UE247" s="277"/>
      <c r="UF247" s="277"/>
      <c r="UG247" s="277"/>
      <c r="UH247" s="277"/>
      <c r="UI247" s="277"/>
      <c r="UJ247" s="277"/>
      <c r="UK247" s="277"/>
      <c r="UL247" s="277"/>
      <c r="UM247" s="277"/>
      <c r="UN247" s="277"/>
      <c r="UO247" s="277"/>
      <c r="UP247" s="277"/>
      <c r="UQ247" s="277"/>
      <c r="UR247" s="277"/>
      <c r="US247" s="277"/>
      <c r="UT247" s="277"/>
      <c r="UU247" s="277"/>
      <c r="UV247" s="277"/>
      <c r="UW247" s="277"/>
      <c r="UX247" s="277"/>
      <c r="UY247" s="277"/>
      <c r="UZ247" s="277"/>
      <c r="VA247" s="277"/>
      <c r="VB247" s="277"/>
      <c r="VC247" s="277"/>
      <c r="VD247" s="277"/>
      <c r="VE247" s="277"/>
      <c r="VF247" s="277"/>
      <c r="VG247" s="277"/>
      <c r="VH247" s="277"/>
      <c r="VI247" s="277"/>
      <c r="VJ247" s="277"/>
      <c r="VK247" s="277"/>
      <c r="VL247" s="277"/>
      <c r="VM247" s="277"/>
      <c r="VN247" s="277"/>
      <c r="VO247" s="277"/>
      <c r="VP247" s="277"/>
      <c r="VQ247" s="277"/>
      <c r="VR247" s="277"/>
      <c r="VS247" s="277"/>
      <c r="VT247" s="277"/>
      <c r="VU247" s="277"/>
      <c r="VV247" s="277"/>
      <c r="VW247" s="277"/>
      <c r="VX247" s="277"/>
      <c r="VY247" s="277"/>
      <c r="VZ247" s="277"/>
      <c r="WA247" s="277"/>
      <c r="WB247" s="277"/>
      <c r="WC247" s="277"/>
      <c r="WD247" s="277"/>
      <c r="WE247" s="277"/>
      <c r="WF247" s="277"/>
      <c r="WG247" s="277"/>
      <c r="WH247" s="277"/>
      <c r="WI247" s="277"/>
      <c r="WJ247" s="277"/>
      <c r="WK247" s="277"/>
      <c r="WL247" s="277"/>
      <c r="WM247" s="277"/>
      <c r="WN247" s="277"/>
      <c r="WO247" s="277"/>
      <c r="WP247" s="277"/>
      <c r="WQ247" s="277"/>
      <c r="WR247" s="277"/>
      <c r="WS247" s="277"/>
      <c r="WT247" s="277"/>
      <c r="WU247" s="277"/>
      <c r="WV247" s="277"/>
      <c r="WW247" s="277"/>
      <c r="WX247" s="277"/>
      <c r="WY247" s="277"/>
      <c r="WZ247" s="277"/>
      <c r="XA247" s="277"/>
      <c r="XB247" s="277"/>
      <c r="XC247" s="277"/>
      <c r="XD247" s="277"/>
      <c r="XE247" s="277"/>
      <c r="XF247" s="277"/>
      <c r="XG247" s="277"/>
      <c r="XH247" s="277"/>
      <c r="XI247" s="277"/>
      <c r="XJ247" s="277"/>
      <c r="XK247" s="277"/>
      <c r="XL247" s="277"/>
      <c r="XM247" s="277"/>
      <c r="XN247" s="277"/>
      <c r="XO247" s="277"/>
      <c r="XP247" s="277"/>
      <c r="XQ247" s="277"/>
      <c r="XR247" s="277"/>
      <c r="XS247" s="277"/>
      <c r="XT247" s="277"/>
      <c r="XU247" s="277"/>
      <c r="XV247" s="277"/>
      <c r="XW247" s="277"/>
      <c r="XX247" s="277"/>
      <c r="XY247" s="277"/>
      <c r="XZ247" s="277"/>
      <c r="YA247" s="277"/>
      <c r="YB247" s="277"/>
      <c r="YC247" s="277"/>
      <c r="YD247" s="277"/>
      <c r="YE247" s="277"/>
      <c r="YF247" s="277"/>
      <c r="YG247" s="277"/>
      <c r="YH247" s="277"/>
      <c r="YI247" s="277"/>
      <c r="YJ247" s="277"/>
      <c r="YK247" s="277"/>
      <c r="YL247" s="277"/>
      <c r="YM247" s="277"/>
      <c r="YN247" s="277"/>
      <c r="YO247" s="277"/>
      <c r="YP247" s="277"/>
      <c r="YQ247" s="277"/>
      <c r="YR247" s="277"/>
      <c r="YS247" s="277"/>
      <c r="YT247" s="277"/>
      <c r="YU247" s="277"/>
      <c r="YV247" s="277"/>
      <c r="YW247" s="277"/>
      <c r="YX247" s="277"/>
      <c r="YY247" s="277"/>
      <c r="YZ247" s="277"/>
      <c r="ZA247" s="277"/>
      <c r="ZB247" s="277"/>
      <c r="ZC247" s="277"/>
      <c r="ZD247" s="277"/>
      <c r="ZE247" s="277"/>
      <c r="ZF247" s="277"/>
      <c r="ZG247" s="277"/>
      <c r="ZH247" s="277"/>
      <c r="ZI247" s="277"/>
      <c r="ZJ247" s="277"/>
      <c r="ZK247" s="277"/>
      <c r="ZL247" s="277"/>
      <c r="ZM247" s="277"/>
      <c r="ZN247" s="277"/>
      <c r="ZO247" s="277"/>
      <c r="ZP247" s="277"/>
      <c r="ZQ247" s="277"/>
      <c r="ZR247" s="277"/>
      <c r="ZS247" s="277"/>
      <c r="ZT247" s="277"/>
      <c r="ZU247" s="277"/>
      <c r="ZV247" s="277"/>
      <c r="ZW247" s="277"/>
      <c r="ZX247" s="277"/>
      <c r="ZY247" s="277"/>
      <c r="ZZ247" s="277"/>
      <c r="AAA247" s="277"/>
      <c r="AAB247" s="277"/>
      <c r="AAC247" s="277"/>
      <c r="AAD247" s="277"/>
      <c r="AAE247" s="277"/>
      <c r="AAF247" s="277"/>
      <c r="AAG247" s="277"/>
      <c r="AAH247" s="277"/>
      <c r="AAI247" s="277"/>
      <c r="AAJ247" s="277"/>
      <c r="AAK247" s="277"/>
      <c r="AAL247" s="277"/>
      <c r="AAM247" s="277"/>
      <c r="AAN247" s="277"/>
      <c r="AAO247" s="277"/>
      <c r="AAP247" s="277"/>
      <c r="AAQ247" s="277"/>
      <c r="AAR247" s="277"/>
      <c r="AAS247" s="277"/>
      <c r="AAT247" s="277"/>
      <c r="AAU247" s="277"/>
      <c r="AAV247" s="277"/>
      <c r="AAW247" s="277"/>
      <c r="AAX247" s="277"/>
      <c r="AAY247" s="277"/>
      <c r="AAZ247" s="277"/>
      <c r="ABA247" s="277"/>
      <c r="ABB247" s="277"/>
      <c r="ABC247" s="277"/>
      <c r="ABD247" s="277"/>
      <c r="ABE247" s="277"/>
      <c r="ABF247" s="277"/>
      <c r="ABG247" s="277"/>
      <c r="ABH247" s="277"/>
      <c r="ABI247" s="277"/>
      <c r="ABJ247" s="277"/>
      <c r="ABK247" s="277"/>
      <c r="ABL247" s="277"/>
      <c r="ABM247" s="277"/>
      <c r="ABN247" s="277"/>
      <c r="ABO247" s="277"/>
      <c r="ABP247" s="277"/>
      <c r="ABQ247" s="277"/>
      <c r="ABR247" s="277"/>
      <c r="ABS247" s="277"/>
      <c r="ABT247" s="277"/>
      <c r="ABU247" s="277"/>
      <c r="ABV247" s="277"/>
      <c r="ABW247" s="277"/>
      <c r="ABX247" s="277"/>
      <c r="ABY247" s="277"/>
      <c r="ABZ247" s="277"/>
      <c r="ACA247" s="277"/>
      <c r="ACB247" s="277"/>
      <c r="ACC247" s="277"/>
      <c r="ACD247" s="277"/>
      <c r="ACE247" s="277"/>
      <c r="ACF247" s="277"/>
      <c r="ACG247" s="277"/>
      <c r="ACH247" s="277"/>
      <c r="ACI247" s="277"/>
      <c r="ACJ247" s="277"/>
      <c r="ACK247" s="277"/>
      <c r="ACL247" s="277"/>
      <c r="ACM247" s="277"/>
      <c r="ACN247" s="277"/>
      <c r="ACO247" s="277"/>
      <c r="ACP247" s="277"/>
      <c r="ACQ247" s="277"/>
      <c r="ACR247" s="277"/>
      <c r="ACS247" s="277"/>
      <c r="ACT247" s="277"/>
      <c r="ACU247" s="277"/>
      <c r="ACV247" s="277"/>
      <c r="ACW247" s="277"/>
      <c r="ACX247" s="277"/>
      <c r="ACY247" s="277"/>
      <c r="ACZ247" s="277"/>
      <c r="ADA247" s="277"/>
      <c r="ADB247" s="277"/>
      <c r="ADC247" s="277"/>
      <c r="ADD247" s="277"/>
      <c r="ADE247" s="277"/>
      <c r="ADF247" s="277"/>
      <c r="ADG247" s="277"/>
      <c r="ADH247" s="277"/>
      <c r="ADI247" s="277"/>
      <c r="ADJ247" s="277"/>
      <c r="ADK247" s="277"/>
      <c r="ADL247" s="277"/>
      <c r="ADM247" s="277"/>
      <c r="ADN247" s="277"/>
      <c r="ADO247" s="277"/>
      <c r="ADP247" s="277"/>
      <c r="ADQ247" s="277"/>
      <c r="ADR247" s="277"/>
      <c r="ADS247" s="277"/>
      <c r="ADT247" s="277"/>
      <c r="ADU247" s="277"/>
      <c r="ADV247" s="277"/>
      <c r="ADW247" s="277"/>
      <c r="ADX247" s="277"/>
      <c r="ADY247" s="277"/>
      <c r="ADZ247" s="277"/>
      <c r="AEA247" s="277"/>
      <c r="AEB247" s="277"/>
      <c r="AEC247" s="277"/>
      <c r="AED247" s="277"/>
      <c r="AEE247" s="277"/>
      <c r="AEF247" s="277"/>
      <c r="AEG247" s="277"/>
      <c r="AEH247" s="277"/>
      <c r="AEI247" s="277"/>
      <c r="AEJ247" s="277"/>
      <c r="AEK247" s="277"/>
      <c r="AEL247" s="277"/>
      <c r="AEM247" s="277"/>
      <c r="AEN247" s="277"/>
      <c r="AEO247" s="277"/>
      <c r="AEP247" s="277"/>
      <c r="AEQ247" s="277"/>
      <c r="AER247" s="277"/>
      <c r="AES247" s="277"/>
      <c r="AET247" s="277"/>
      <c r="AEU247" s="277"/>
      <c r="AEV247" s="277"/>
    </row>
    <row r="248" spans="1:828" s="281" customFormat="1" ht="26.25" x14ac:dyDescent="0.4">
      <c r="A248" s="353" t="s">
        <v>93</v>
      </c>
      <c r="B248" s="449"/>
      <c r="C248" s="449"/>
      <c r="D248" s="449"/>
      <c r="E248" s="383">
        <f>E246*0.2</f>
        <v>0</v>
      </c>
      <c r="F248" s="383">
        <f>F246*0.2</f>
        <v>0</v>
      </c>
      <c r="G248" s="383"/>
      <c r="H248" s="384"/>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277"/>
      <c r="BP248" s="277"/>
      <c r="BQ248" s="277"/>
      <c r="BR248" s="277"/>
      <c r="BS248" s="277"/>
      <c r="BT248" s="277"/>
      <c r="BU248" s="277"/>
      <c r="BV248" s="277"/>
      <c r="BW248" s="277"/>
      <c r="BX248" s="277"/>
      <c r="BY248" s="277"/>
      <c r="BZ248" s="277"/>
      <c r="CA248" s="277"/>
      <c r="CB248" s="277"/>
      <c r="CC248" s="277"/>
      <c r="CD248" s="277"/>
      <c r="CE248" s="277"/>
      <c r="CF248" s="277"/>
      <c r="CG248" s="277"/>
      <c r="CH248" s="277"/>
      <c r="CI248" s="277"/>
      <c r="CJ248" s="277"/>
      <c r="CK248" s="277"/>
      <c r="CL248" s="277"/>
      <c r="CM248" s="277"/>
      <c r="CN248" s="277"/>
      <c r="CO248" s="277"/>
      <c r="CP248" s="277"/>
      <c r="CQ248" s="277"/>
      <c r="CR248" s="277"/>
      <c r="CS248" s="277"/>
      <c r="CT248" s="277"/>
      <c r="CU248" s="277"/>
      <c r="CV248" s="277"/>
      <c r="CW248" s="277"/>
      <c r="CX248" s="277"/>
      <c r="CY248" s="277"/>
      <c r="CZ248" s="277"/>
      <c r="DA248" s="277"/>
      <c r="DB248" s="277"/>
      <c r="DC248" s="277"/>
      <c r="DD248" s="277"/>
      <c r="DE248" s="277"/>
      <c r="DF248" s="277"/>
      <c r="DG248" s="277"/>
      <c r="DH248" s="277"/>
      <c r="DI248" s="277"/>
      <c r="DJ248" s="277"/>
      <c r="DK248" s="277"/>
      <c r="DL248" s="277"/>
      <c r="DM248" s="277"/>
      <c r="DN248" s="277"/>
      <c r="DO248" s="277"/>
      <c r="DP248" s="277"/>
      <c r="DQ248" s="277"/>
      <c r="DR248" s="277"/>
      <c r="DS248" s="277"/>
      <c r="DT248" s="277"/>
      <c r="DU248" s="277"/>
      <c r="DV248" s="277"/>
      <c r="DW248" s="277"/>
      <c r="DX248" s="277"/>
      <c r="DY248" s="277"/>
      <c r="DZ248" s="277"/>
      <c r="EA248" s="277"/>
      <c r="EB248" s="277"/>
      <c r="EC248" s="277"/>
      <c r="ED248" s="277"/>
      <c r="EE248" s="277"/>
      <c r="EF248" s="277"/>
      <c r="EG248" s="277"/>
      <c r="EH248" s="277"/>
      <c r="EI248" s="277"/>
      <c r="EJ248" s="277"/>
      <c r="EK248" s="277"/>
      <c r="EL248" s="277"/>
      <c r="EM248" s="277"/>
      <c r="EN248" s="277"/>
      <c r="EO248" s="277"/>
      <c r="EP248" s="277"/>
      <c r="EQ248" s="277"/>
      <c r="ER248" s="277"/>
      <c r="ES248" s="277"/>
      <c r="ET248" s="277"/>
      <c r="EU248" s="277"/>
      <c r="EV248" s="277"/>
      <c r="EW248" s="277"/>
      <c r="EX248" s="277"/>
      <c r="EY248" s="277"/>
      <c r="EZ248" s="277"/>
      <c r="FA248" s="277"/>
      <c r="FB248" s="277"/>
      <c r="FC248" s="277"/>
      <c r="FD248" s="277"/>
      <c r="FE248" s="277"/>
      <c r="FF248" s="277"/>
      <c r="FG248" s="277"/>
      <c r="FH248" s="277"/>
      <c r="FI248" s="277"/>
      <c r="FJ248" s="277"/>
      <c r="FK248" s="277"/>
      <c r="FL248" s="277"/>
      <c r="FM248" s="277"/>
      <c r="FN248" s="277"/>
      <c r="FO248" s="277"/>
      <c r="FP248" s="277"/>
      <c r="FQ248" s="277"/>
      <c r="FR248" s="277"/>
      <c r="FS248" s="277"/>
      <c r="FT248" s="277"/>
      <c r="FU248" s="277"/>
      <c r="FV248" s="277"/>
      <c r="FW248" s="277"/>
      <c r="FX248" s="277"/>
      <c r="FY248" s="277"/>
      <c r="FZ248" s="277"/>
      <c r="GA248" s="277"/>
      <c r="GB248" s="277"/>
      <c r="GC248" s="277"/>
      <c r="GD248" s="277"/>
      <c r="GE248" s="277"/>
      <c r="GF248" s="277"/>
      <c r="GG248" s="277"/>
      <c r="GH248" s="277"/>
      <c r="GI248" s="277"/>
      <c r="GJ248" s="277"/>
      <c r="GK248" s="277"/>
      <c r="GL248" s="277"/>
      <c r="GM248" s="277"/>
      <c r="GN248" s="277"/>
      <c r="GO248" s="277"/>
      <c r="GP248" s="277"/>
      <c r="GQ248" s="277"/>
      <c r="GR248" s="277"/>
      <c r="GS248" s="277"/>
      <c r="GT248" s="277"/>
      <c r="GU248" s="277"/>
      <c r="GV248" s="277"/>
      <c r="GW248" s="277"/>
      <c r="GX248" s="277"/>
      <c r="GY248" s="277"/>
      <c r="GZ248" s="277"/>
      <c r="HA248" s="277"/>
      <c r="HB248" s="277"/>
      <c r="HC248" s="277"/>
      <c r="HD248" s="277"/>
      <c r="HE248" s="277"/>
      <c r="HF248" s="277"/>
      <c r="HG248" s="277"/>
      <c r="HH248" s="277"/>
      <c r="HI248" s="277"/>
      <c r="HJ248" s="277"/>
      <c r="HK248" s="277"/>
      <c r="HL248" s="277"/>
      <c r="HM248" s="277"/>
      <c r="HN248" s="277"/>
      <c r="HO248" s="277"/>
      <c r="HP248" s="277"/>
      <c r="HQ248" s="277"/>
      <c r="HR248" s="277"/>
      <c r="HS248" s="277"/>
      <c r="HT248" s="277"/>
      <c r="HU248" s="277"/>
      <c r="HV248" s="277"/>
      <c r="HW248" s="277"/>
      <c r="HX248" s="277"/>
      <c r="HY248" s="277"/>
      <c r="HZ248" s="277"/>
      <c r="IA248" s="277"/>
      <c r="IB248" s="277"/>
      <c r="IC248" s="277"/>
      <c r="ID248" s="277"/>
      <c r="IE248" s="277"/>
      <c r="IF248" s="277"/>
      <c r="IG248" s="277"/>
      <c r="IH248" s="277"/>
      <c r="II248" s="277"/>
      <c r="IJ248" s="277"/>
      <c r="IK248" s="277"/>
      <c r="IL248" s="277"/>
      <c r="IM248" s="277"/>
      <c r="IN248" s="277"/>
      <c r="IO248" s="277"/>
      <c r="IP248" s="277"/>
      <c r="IQ248" s="277"/>
      <c r="IR248" s="277"/>
      <c r="IS248" s="277"/>
      <c r="IT248" s="277"/>
      <c r="IU248" s="277"/>
      <c r="IV248" s="277"/>
      <c r="IW248" s="277"/>
      <c r="IX248" s="277"/>
      <c r="IY248" s="277"/>
      <c r="IZ248" s="277"/>
      <c r="JA248" s="277"/>
      <c r="JB248" s="277"/>
      <c r="JC248" s="277"/>
      <c r="JD248" s="277"/>
      <c r="JE248" s="277"/>
      <c r="JF248" s="277"/>
      <c r="JG248" s="277"/>
      <c r="JH248" s="277"/>
      <c r="JI248" s="277"/>
      <c r="JJ248" s="277"/>
      <c r="JK248" s="277"/>
      <c r="JL248" s="277"/>
      <c r="JM248" s="277"/>
      <c r="JN248" s="277"/>
      <c r="JO248" s="277"/>
      <c r="JP248" s="277"/>
      <c r="JQ248" s="277"/>
      <c r="JR248" s="277"/>
      <c r="JS248" s="277"/>
      <c r="JT248" s="277"/>
      <c r="JU248" s="277"/>
      <c r="JV248" s="277"/>
      <c r="JW248" s="277"/>
      <c r="JX248" s="277"/>
      <c r="JY248" s="277"/>
      <c r="JZ248" s="277"/>
      <c r="KA248" s="277"/>
      <c r="KB248" s="277"/>
      <c r="KC248" s="277"/>
      <c r="KD248" s="277"/>
      <c r="KE248" s="277"/>
      <c r="KF248" s="277"/>
      <c r="KG248" s="277"/>
      <c r="KH248" s="277"/>
      <c r="KI248" s="277"/>
      <c r="KJ248" s="277"/>
      <c r="KK248" s="277"/>
      <c r="KL248" s="277"/>
      <c r="KM248" s="277"/>
      <c r="KN248" s="277"/>
      <c r="KO248" s="277"/>
      <c r="KP248" s="277"/>
      <c r="KQ248" s="277"/>
      <c r="KR248" s="277"/>
      <c r="KS248" s="277"/>
      <c r="KT248" s="277"/>
      <c r="KU248" s="277"/>
      <c r="KV248" s="277"/>
      <c r="KW248" s="277"/>
      <c r="KX248" s="277"/>
      <c r="KY248" s="277"/>
      <c r="KZ248" s="277"/>
      <c r="LA248" s="277"/>
      <c r="LB248" s="277"/>
      <c r="LC248" s="277"/>
      <c r="LD248" s="277"/>
      <c r="LE248" s="277"/>
      <c r="LF248" s="277"/>
      <c r="LG248" s="277"/>
      <c r="LH248" s="277"/>
      <c r="LI248" s="277"/>
      <c r="LJ248" s="277"/>
      <c r="LK248" s="277"/>
      <c r="LL248" s="277"/>
      <c r="LM248" s="277"/>
      <c r="LN248" s="277"/>
      <c r="LO248" s="277"/>
      <c r="LP248" s="277"/>
      <c r="LQ248" s="277"/>
      <c r="LR248" s="277"/>
      <c r="LS248" s="277"/>
      <c r="LT248" s="277"/>
      <c r="LU248" s="277"/>
      <c r="LV248" s="277"/>
      <c r="LW248" s="277"/>
      <c r="LX248" s="277"/>
      <c r="LY248" s="277"/>
      <c r="LZ248" s="277"/>
      <c r="MA248" s="277"/>
      <c r="MB248" s="277"/>
      <c r="MC248" s="277"/>
      <c r="MD248" s="277"/>
      <c r="ME248" s="277"/>
      <c r="MF248" s="277"/>
      <c r="MG248" s="277"/>
      <c r="MH248" s="277"/>
      <c r="MI248" s="277"/>
      <c r="MJ248" s="277"/>
      <c r="MK248" s="277"/>
      <c r="ML248" s="277"/>
      <c r="MM248" s="277"/>
      <c r="MN248" s="277"/>
      <c r="MO248" s="277"/>
      <c r="MP248" s="277"/>
      <c r="MQ248" s="277"/>
      <c r="MR248" s="277"/>
      <c r="MS248" s="277"/>
      <c r="MT248" s="277"/>
      <c r="MU248" s="277"/>
      <c r="MV248" s="277"/>
      <c r="MW248" s="277"/>
      <c r="MX248" s="277"/>
      <c r="MY248" s="277"/>
      <c r="MZ248" s="277"/>
      <c r="NA248" s="277"/>
      <c r="NB248" s="277"/>
      <c r="NC248" s="277"/>
      <c r="ND248" s="277"/>
      <c r="NE248" s="277"/>
      <c r="NF248" s="277"/>
      <c r="NG248" s="277"/>
      <c r="NH248" s="277"/>
      <c r="NI248" s="277"/>
      <c r="NJ248" s="277"/>
      <c r="NK248" s="277"/>
      <c r="NL248" s="277"/>
      <c r="NM248" s="277"/>
      <c r="NN248" s="277"/>
      <c r="NO248" s="277"/>
      <c r="NP248" s="277"/>
      <c r="NQ248" s="277"/>
      <c r="NR248" s="277"/>
      <c r="NS248" s="277"/>
      <c r="NT248" s="277"/>
      <c r="NU248" s="277"/>
      <c r="NV248" s="277"/>
      <c r="NW248" s="277"/>
      <c r="NX248" s="277"/>
      <c r="NY248" s="277"/>
      <c r="NZ248" s="277"/>
      <c r="OA248" s="277"/>
      <c r="OB248" s="277"/>
      <c r="OC248" s="277"/>
      <c r="OD248" s="277"/>
      <c r="OE248" s="277"/>
      <c r="OF248" s="277"/>
      <c r="OG248" s="277"/>
      <c r="OH248" s="277"/>
      <c r="OI248" s="277"/>
      <c r="OJ248" s="277"/>
      <c r="OK248" s="277"/>
      <c r="OL248" s="277"/>
      <c r="OM248" s="277"/>
      <c r="ON248" s="277"/>
      <c r="OO248" s="277"/>
      <c r="OP248" s="277"/>
      <c r="OQ248" s="277"/>
      <c r="OR248" s="277"/>
      <c r="OS248" s="277"/>
      <c r="OT248" s="277"/>
      <c r="OU248" s="277"/>
      <c r="OV248" s="277"/>
      <c r="OW248" s="277"/>
      <c r="OX248" s="277"/>
      <c r="OY248" s="277"/>
      <c r="OZ248" s="277"/>
      <c r="PA248" s="277"/>
      <c r="PB248" s="277"/>
      <c r="PC248" s="277"/>
      <c r="PD248" s="277"/>
      <c r="PE248" s="277"/>
      <c r="PF248" s="277"/>
      <c r="PG248" s="277"/>
      <c r="PH248" s="277"/>
      <c r="PI248" s="277"/>
      <c r="PJ248" s="277"/>
      <c r="PK248" s="277"/>
      <c r="PL248" s="277"/>
      <c r="PM248" s="277"/>
      <c r="PN248" s="277"/>
      <c r="PO248" s="277"/>
      <c r="PP248" s="277"/>
      <c r="PQ248" s="277"/>
      <c r="PR248" s="277"/>
      <c r="PS248" s="277"/>
      <c r="PT248" s="277"/>
      <c r="PU248" s="277"/>
      <c r="PV248" s="277"/>
      <c r="PW248" s="277"/>
      <c r="PX248" s="277"/>
      <c r="PY248" s="277"/>
      <c r="PZ248" s="277"/>
      <c r="QA248" s="277"/>
      <c r="QB248" s="277"/>
      <c r="QC248" s="277"/>
      <c r="QD248" s="277"/>
      <c r="QE248" s="277"/>
      <c r="QF248" s="277"/>
      <c r="QG248" s="277"/>
      <c r="QH248" s="277"/>
      <c r="QI248" s="277"/>
      <c r="QJ248" s="277"/>
      <c r="QK248" s="277"/>
      <c r="QL248" s="277"/>
      <c r="QM248" s="277"/>
      <c r="QN248" s="277"/>
      <c r="QO248" s="277"/>
      <c r="QP248" s="277"/>
      <c r="QQ248" s="277"/>
      <c r="QR248" s="277"/>
      <c r="QS248" s="277"/>
      <c r="QT248" s="277"/>
      <c r="QU248" s="277"/>
      <c r="QV248" s="277"/>
      <c r="QW248" s="277"/>
      <c r="QX248" s="277"/>
      <c r="QY248" s="277"/>
      <c r="QZ248" s="277"/>
      <c r="RA248" s="277"/>
      <c r="RB248" s="277"/>
      <c r="RC248" s="277"/>
      <c r="RD248" s="277"/>
      <c r="RE248" s="277"/>
      <c r="RF248" s="277"/>
      <c r="RG248" s="277"/>
      <c r="RH248" s="277"/>
      <c r="RI248" s="277"/>
      <c r="RJ248" s="277"/>
      <c r="RK248" s="277"/>
      <c r="RL248" s="277"/>
      <c r="RM248" s="277"/>
      <c r="RN248" s="277"/>
      <c r="RO248" s="277"/>
      <c r="RP248" s="277"/>
      <c r="RQ248" s="277"/>
      <c r="RR248" s="277"/>
      <c r="RS248" s="277"/>
      <c r="RT248" s="277"/>
      <c r="RU248" s="277"/>
      <c r="RV248" s="277"/>
      <c r="RW248" s="277"/>
      <c r="RX248" s="277"/>
      <c r="RY248" s="277"/>
      <c r="RZ248" s="277"/>
      <c r="SA248" s="277"/>
      <c r="SB248" s="277"/>
      <c r="SC248" s="277"/>
      <c r="SD248" s="277"/>
      <c r="SE248" s="277"/>
      <c r="SF248" s="277"/>
      <c r="SG248" s="277"/>
      <c r="SH248" s="277"/>
      <c r="SI248" s="277"/>
      <c r="SJ248" s="277"/>
      <c r="SK248" s="277"/>
      <c r="SL248" s="277"/>
      <c r="SM248" s="277"/>
      <c r="SN248" s="277"/>
      <c r="SO248" s="277"/>
      <c r="SP248" s="277"/>
      <c r="SQ248" s="277"/>
      <c r="SR248" s="277"/>
      <c r="SS248" s="277"/>
      <c r="ST248" s="277"/>
      <c r="SU248" s="277"/>
      <c r="SV248" s="277"/>
      <c r="SW248" s="277"/>
      <c r="SX248" s="277"/>
      <c r="SY248" s="277"/>
      <c r="SZ248" s="277"/>
      <c r="TA248" s="277"/>
      <c r="TB248" s="277"/>
      <c r="TC248" s="277"/>
      <c r="TD248" s="277"/>
      <c r="TE248" s="277"/>
      <c r="TF248" s="277"/>
      <c r="TG248" s="277"/>
      <c r="TH248" s="277"/>
      <c r="TI248" s="277"/>
      <c r="TJ248" s="277"/>
      <c r="TK248" s="277"/>
      <c r="TL248" s="277"/>
      <c r="TM248" s="277"/>
      <c r="TN248" s="277"/>
      <c r="TO248" s="277"/>
      <c r="TP248" s="277"/>
      <c r="TQ248" s="277"/>
      <c r="TR248" s="277"/>
      <c r="TS248" s="277"/>
      <c r="TT248" s="277"/>
      <c r="TU248" s="277"/>
      <c r="TV248" s="277"/>
      <c r="TW248" s="277"/>
      <c r="TX248" s="277"/>
      <c r="TY248" s="277"/>
      <c r="TZ248" s="277"/>
      <c r="UA248" s="277"/>
      <c r="UB248" s="277"/>
      <c r="UC248" s="277"/>
      <c r="UD248" s="277"/>
      <c r="UE248" s="277"/>
      <c r="UF248" s="277"/>
      <c r="UG248" s="277"/>
      <c r="UH248" s="277"/>
      <c r="UI248" s="277"/>
      <c r="UJ248" s="277"/>
      <c r="UK248" s="277"/>
      <c r="UL248" s="277"/>
      <c r="UM248" s="277"/>
      <c r="UN248" s="277"/>
      <c r="UO248" s="277"/>
      <c r="UP248" s="277"/>
      <c r="UQ248" s="277"/>
      <c r="UR248" s="277"/>
      <c r="US248" s="277"/>
      <c r="UT248" s="277"/>
      <c r="UU248" s="277"/>
      <c r="UV248" s="277"/>
      <c r="UW248" s="277"/>
      <c r="UX248" s="277"/>
      <c r="UY248" s="277"/>
      <c r="UZ248" s="277"/>
      <c r="VA248" s="277"/>
      <c r="VB248" s="277"/>
      <c r="VC248" s="277"/>
      <c r="VD248" s="277"/>
      <c r="VE248" s="277"/>
      <c r="VF248" s="277"/>
      <c r="VG248" s="277"/>
      <c r="VH248" s="277"/>
      <c r="VI248" s="277"/>
      <c r="VJ248" s="277"/>
      <c r="VK248" s="277"/>
      <c r="VL248" s="277"/>
      <c r="VM248" s="277"/>
      <c r="VN248" s="277"/>
      <c r="VO248" s="277"/>
      <c r="VP248" s="277"/>
      <c r="VQ248" s="277"/>
      <c r="VR248" s="277"/>
      <c r="VS248" s="277"/>
      <c r="VT248" s="277"/>
      <c r="VU248" s="277"/>
      <c r="VV248" s="277"/>
      <c r="VW248" s="277"/>
      <c r="VX248" s="277"/>
      <c r="VY248" s="277"/>
      <c r="VZ248" s="277"/>
      <c r="WA248" s="277"/>
      <c r="WB248" s="277"/>
      <c r="WC248" s="277"/>
      <c r="WD248" s="277"/>
      <c r="WE248" s="277"/>
      <c r="WF248" s="277"/>
      <c r="WG248" s="277"/>
      <c r="WH248" s="277"/>
      <c r="WI248" s="277"/>
      <c r="WJ248" s="277"/>
      <c r="WK248" s="277"/>
      <c r="WL248" s="277"/>
      <c r="WM248" s="277"/>
      <c r="WN248" s="277"/>
      <c r="WO248" s="277"/>
      <c r="WP248" s="277"/>
      <c r="WQ248" s="277"/>
      <c r="WR248" s="277"/>
      <c r="WS248" s="277"/>
      <c r="WT248" s="277"/>
      <c r="WU248" s="277"/>
      <c r="WV248" s="277"/>
      <c r="WW248" s="277"/>
      <c r="WX248" s="277"/>
      <c r="WY248" s="277"/>
      <c r="WZ248" s="277"/>
      <c r="XA248" s="277"/>
      <c r="XB248" s="277"/>
      <c r="XC248" s="277"/>
      <c r="XD248" s="277"/>
      <c r="XE248" s="277"/>
      <c r="XF248" s="277"/>
      <c r="XG248" s="277"/>
      <c r="XH248" s="277"/>
      <c r="XI248" s="277"/>
      <c r="XJ248" s="277"/>
      <c r="XK248" s="277"/>
      <c r="XL248" s="277"/>
      <c r="XM248" s="277"/>
      <c r="XN248" s="277"/>
      <c r="XO248" s="277"/>
      <c r="XP248" s="277"/>
      <c r="XQ248" s="277"/>
      <c r="XR248" s="277"/>
      <c r="XS248" s="277"/>
      <c r="XT248" s="277"/>
      <c r="XU248" s="277"/>
      <c r="XV248" s="277"/>
      <c r="XW248" s="277"/>
      <c r="XX248" s="277"/>
      <c r="XY248" s="277"/>
      <c r="XZ248" s="277"/>
      <c r="YA248" s="277"/>
      <c r="YB248" s="277"/>
      <c r="YC248" s="277"/>
      <c r="YD248" s="277"/>
      <c r="YE248" s="277"/>
      <c r="YF248" s="277"/>
      <c r="YG248" s="277"/>
      <c r="YH248" s="277"/>
      <c r="YI248" s="277"/>
      <c r="YJ248" s="277"/>
      <c r="YK248" s="277"/>
      <c r="YL248" s="277"/>
      <c r="YM248" s="277"/>
      <c r="YN248" s="277"/>
      <c r="YO248" s="277"/>
      <c r="YP248" s="277"/>
      <c r="YQ248" s="277"/>
      <c r="YR248" s="277"/>
      <c r="YS248" s="277"/>
      <c r="YT248" s="277"/>
      <c r="YU248" s="277"/>
      <c r="YV248" s="277"/>
      <c r="YW248" s="277"/>
      <c r="YX248" s="277"/>
      <c r="YY248" s="277"/>
      <c r="YZ248" s="277"/>
      <c r="ZA248" s="277"/>
      <c r="ZB248" s="277"/>
      <c r="ZC248" s="277"/>
      <c r="ZD248" s="277"/>
      <c r="ZE248" s="277"/>
      <c r="ZF248" s="277"/>
      <c r="ZG248" s="277"/>
      <c r="ZH248" s="277"/>
      <c r="ZI248" s="277"/>
      <c r="ZJ248" s="277"/>
      <c r="ZK248" s="277"/>
      <c r="ZL248" s="277"/>
      <c r="ZM248" s="277"/>
      <c r="ZN248" s="277"/>
      <c r="ZO248" s="277"/>
      <c r="ZP248" s="277"/>
      <c r="ZQ248" s="277"/>
      <c r="ZR248" s="277"/>
      <c r="ZS248" s="277"/>
      <c r="ZT248" s="277"/>
      <c r="ZU248" s="277"/>
      <c r="ZV248" s="277"/>
      <c r="ZW248" s="277"/>
      <c r="ZX248" s="277"/>
      <c r="ZY248" s="277"/>
      <c r="ZZ248" s="277"/>
      <c r="AAA248" s="277"/>
      <c r="AAB248" s="277"/>
      <c r="AAC248" s="277"/>
      <c r="AAD248" s="277"/>
      <c r="AAE248" s="277"/>
      <c r="AAF248" s="277"/>
      <c r="AAG248" s="277"/>
      <c r="AAH248" s="277"/>
      <c r="AAI248" s="277"/>
      <c r="AAJ248" s="277"/>
      <c r="AAK248" s="277"/>
      <c r="AAL248" s="277"/>
      <c r="AAM248" s="277"/>
      <c r="AAN248" s="277"/>
      <c r="AAO248" s="277"/>
      <c r="AAP248" s="277"/>
      <c r="AAQ248" s="277"/>
      <c r="AAR248" s="277"/>
      <c r="AAS248" s="277"/>
      <c r="AAT248" s="277"/>
      <c r="AAU248" s="277"/>
      <c r="AAV248" s="277"/>
      <c r="AAW248" s="277"/>
      <c r="AAX248" s="277"/>
      <c r="AAY248" s="277"/>
      <c r="AAZ248" s="277"/>
      <c r="ABA248" s="277"/>
      <c r="ABB248" s="277"/>
      <c r="ABC248" s="277"/>
      <c r="ABD248" s="277"/>
      <c r="ABE248" s="277"/>
      <c r="ABF248" s="277"/>
      <c r="ABG248" s="277"/>
      <c r="ABH248" s="277"/>
      <c r="ABI248" s="277"/>
      <c r="ABJ248" s="277"/>
      <c r="ABK248" s="277"/>
      <c r="ABL248" s="277"/>
      <c r="ABM248" s="277"/>
      <c r="ABN248" s="277"/>
      <c r="ABO248" s="277"/>
      <c r="ABP248" s="277"/>
      <c r="ABQ248" s="277"/>
      <c r="ABR248" s="277"/>
      <c r="ABS248" s="277"/>
      <c r="ABT248" s="277"/>
      <c r="ABU248" s="277"/>
      <c r="ABV248" s="277"/>
      <c r="ABW248" s="277"/>
      <c r="ABX248" s="277"/>
      <c r="ABY248" s="277"/>
      <c r="ABZ248" s="277"/>
      <c r="ACA248" s="277"/>
      <c r="ACB248" s="277"/>
      <c r="ACC248" s="277"/>
      <c r="ACD248" s="277"/>
      <c r="ACE248" s="277"/>
      <c r="ACF248" s="277"/>
      <c r="ACG248" s="277"/>
      <c r="ACH248" s="277"/>
      <c r="ACI248" s="277"/>
      <c r="ACJ248" s="277"/>
      <c r="ACK248" s="277"/>
      <c r="ACL248" s="277"/>
      <c r="ACM248" s="277"/>
      <c r="ACN248" s="277"/>
      <c r="ACO248" s="277"/>
      <c r="ACP248" s="277"/>
      <c r="ACQ248" s="277"/>
      <c r="ACR248" s="277"/>
      <c r="ACS248" s="277"/>
      <c r="ACT248" s="277"/>
      <c r="ACU248" s="277"/>
      <c r="ACV248" s="277"/>
      <c r="ACW248" s="277"/>
      <c r="ACX248" s="277"/>
      <c r="ACY248" s="277"/>
      <c r="ACZ248" s="277"/>
      <c r="ADA248" s="277"/>
      <c r="ADB248" s="277"/>
      <c r="ADC248" s="277"/>
      <c r="ADD248" s="277"/>
      <c r="ADE248" s="277"/>
      <c r="ADF248" s="277"/>
      <c r="ADG248" s="277"/>
      <c r="ADH248" s="277"/>
      <c r="ADI248" s="277"/>
      <c r="ADJ248" s="277"/>
      <c r="ADK248" s="277"/>
      <c r="ADL248" s="277"/>
      <c r="ADM248" s="277"/>
      <c r="ADN248" s="277"/>
      <c r="ADO248" s="277"/>
      <c r="ADP248" s="277"/>
      <c r="ADQ248" s="277"/>
      <c r="ADR248" s="277"/>
      <c r="ADS248" s="277"/>
      <c r="ADT248" s="277"/>
      <c r="ADU248" s="277"/>
      <c r="ADV248" s="277"/>
      <c r="ADW248" s="277"/>
      <c r="ADX248" s="277"/>
      <c r="ADY248" s="277"/>
      <c r="ADZ248" s="277"/>
      <c r="AEA248" s="277"/>
      <c r="AEB248" s="277"/>
      <c r="AEC248" s="277"/>
      <c r="AED248" s="277"/>
      <c r="AEE248" s="277"/>
      <c r="AEF248" s="277"/>
      <c r="AEG248" s="277"/>
      <c r="AEH248" s="277"/>
      <c r="AEI248" s="277"/>
      <c r="AEJ248" s="277"/>
      <c r="AEK248" s="277"/>
      <c r="AEL248" s="277"/>
      <c r="AEM248" s="277"/>
      <c r="AEN248" s="277"/>
      <c r="AEO248" s="277"/>
      <c r="AEP248" s="277"/>
      <c r="AEQ248" s="277"/>
      <c r="AER248" s="277"/>
      <c r="AES248" s="277"/>
      <c r="AET248" s="277"/>
      <c r="AEU248" s="277"/>
      <c r="AEV248" s="277"/>
    </row>
    <row r="249" spans="1:828" s="156" customFormat="1" x14ac:dyDescent="0.2">
      <c r="A249"/>
      <c r="B249"/>
      <c r="C249"/>
      <c r="D249"/>
      <c r="E249" s="203"/>
      <c r="F249" s="164"/>
      <c r="G249" s="164"/>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row>
    <row r="250" spans="1:828" x14ac:dyDescent="0.2">
      <c r="A250"/>
    </row>
    <row r="251" spans="1:828" x14ac:dyDescent="0.2">
      <c r="A251"/>
    </row>
    <row r="252" spans="1:828" ht="18.75" customHeight="1" x14ac:dyDescent="0.2"/>
    <row r="253" spans="1:828" ht="21.75" customHeight="1" x14ac:dyDescent="0.2"/>
    <row r="254" spans="1:828" ht="14.25" customHeight="1" x14ac:dyDescent="0.2"/>
    <row r="255" spans="1:828" ht="14.25" customHeight="1" x14ac:dyDescent="0.2"/>
    <row r="256" spans="1:828" ht="12.75" customHeight="1" x14ac:dyDescent="0.2"/>
    <row r="269" spans="1:8" s="3" customFormat="1" x14ac:dyDescent="0.2">
      <c r="A269" s="178"/>
      <c r="B269"/>
      <c r="C269"/>
      <c r="D269"/>
      <c r="E269" s="203"/>
      <c r="F269" s="164"/>
      <c r="G269" s="164"/>
      <c r="H269"/>
    </row>
    <row r="282" spans="1:8" s="3" customFormat="1" x14ac:dyDescent="0.2">
      <c r="A282" s="178"/>
      <c r="B282"/>
      <c r="C282"/>
      <c r="D282"/>
      <c r="E282" s="203"/>
      <c r="F282" s="164"/>
      <c r="G282" s="164"/>
      <c r="H282"/>
    </row>
    <row r="295" spans="1:8" s="3" customFormat="1" x14ac:dyDescent="0.2">
      <c r="A295" s="178"/>
      <c r="B295"/>
      <c r="C295"/>
      <c r="D295"/>
      <c r="E295" s="203"/>
      <c r="F295" s="164"/>
      <c r="G295" s="164"/>
      <c r="H295"/>
    </row>
    <row r="308" spans="1:8" s="3" customFormat="1" x14ac:dyDescent="0.2">
      <c r="A308" s="178"/>
      <c r="B308"/>
      <c r="C308"/>
      <c r="D308"/>
      <c r="E308" s="203"/>
      <c r="F308" s="164"/>
      <c r="G308" s="164"/>
      <c r="H308"/>
    </row>
    <row r="326" spans="1:8" s="3" customFormat="1" x14ac:dyDescent="0.2">
      <c r="A326" s="178"/>
      <c r="B326"/>
      <c r="C326"/>
      <c r="D326"/>
      <c r="E326" s="203"/>
      <c r="F326" s="164"/>
      <c r="G326" s="164"/>
      <c r="H326"/>
    </row>
    <row r="339" spans="1:8" s="3" customFormat="1" x14ac:dyDescent="0.2">
      <c r="A339" s="178"/>
      <c r="B339"/>
      <c r="C339"/>
      <c r="D339"/>
      <c r="E339" s="203"/>
      <c r="F339" s="164"/>
      <c r="G339" s="164"/>
      <c r="H339"/>
    </row>
    <row r="352" spans="1:8" s="3" customFormat="1" x14ac:dyDescent="0.2">
      <c r="A352" s="178"/>
      <c r="B352"/>
      <c r="C352"/>
      <c r="D352"/>
      <c r="E352" s="203"/>
      <c r="F352" s="164"/>
      <c r="G352" s="164"/>
      <c r="H352"/>
    </row>
    <row r="365" spans="1:8" s="3" customFormat="1" x14ac:dyDescent="0.2">
      <c r="A365" s="178"/>
      <c r="B365"/>
      <c r="C365"/>
      <c r="D365"/>
      <c r="E365" s="203"/>
      <c r="F365" s="164"/>
      <c r="G365" s="164"/>
      <c r="H365"/>
    </row>
    <row r="378" spans="1:8" s="3" customFormat="1" x14ac:dyDescent="0.2">
      <c r="A378" s="178"/>
      <c r="B378"/>
      <c r="C378"/>
      <c r="D378"/>
      <c r="E378" s="203"/>
      <c r="F378" s="164"/>
      <c r="G378" s="164"/>
      <c r="H378"/>
    </row>
    <row r="403" spans="1:8" s="20" customFormat="1" ht="18" x14ac:dyDescent="0.25">
      <c r="A403" s="178"/>
      <c r="B403"/>
      <c r="C403"/>
      <c r="D403"/>
      <c r="E403" s="203"/>
      <c r="F403" s="164"/>
      <c r="G403" s="164"/>
      <c r="H403"/>
    </row>
    <row r="405" spans="1:8" s="3" customFormat="1" x14ac:dyDescent="0.2">
      <c r="A405" s="178"/>
      <c r="B405"/>
      <c r="C405"/>
      <c r="D405"/>
      <c r="E405" s="203"/>
      <c r="F405" s="164"/>
      <c r="G405" s="164"/>
      <c r="H405"/>
    </row>
    <row r="407" spans="1:8" s="3" customFormat="1" x14ac:dyDescent="0.2">
      <c r="A407" s="178"/>
      <c r="B407"/>
      <c r="C407"/>
      <c r="D407"/>
      <c r="E407" s="203"/>
      <c r="F407" s="164"/>
      <c r="G407" s="164"/>
      <c r="H407"/>
    </row>
    <row r="1003" spans="2:8" x14ac:dyDescent="0.2">
      <c r="B1003" s="4"/>
      <c r="C1003" s="4"/>
      <c r="D1003" s="4"/>
      <c r="E1003" s="206"/>
      <c r="F1003" s="207"/>
      <c r="G1003" s="165"/>
      <c r="H1003" s="3"/>
    </row>
    <row r="1004" spans="2:8" x14ac:dyDescent="0.2">
      <c r="G1004" s="165"/>
      <c r="H1004" s="4"/>
    </row>
    <row r="1005" spans="2:8" x14ac:dyDescent="0.2">
      <c r="G1005" s="165"/>
      <c r="H1005" s="3"/>
    </row>
    <row r="1006" spans="2:8" x14ac:dyDescent="0.2">
      <c r="G1006" s="165"/>
      <c r="H1006" s="3"/>
    </row>
    <row r="1007" spans="2:8" x14ac:dyDescent="0.2">
      <c r="G1007" s="165"/>
      <c r="H1007" s="3"/>
    </row>
    <row r="1008" spans="2:8" x14ac:dyDescent="0.2">
      <c r="G1008" s="165"/>
      <c r="H1008" s="3"/>
    </row>
    <row r="1009" spans="2:8" x14ac:dyDescent="0.2">
      <c r="G1009" s="165"/>
      <c r="H1009" s="3"/>
    </row>
    <row r="1010" spans="2:8" x14ac:dyDescent="0.2">
      <c r="G1010" s="165"/>
      <c r="H1010" s="3"/>
    </row>
    <row r="1012" spans="2:8" x14ac:dyDescent="0.2">
      <c r="B1012" s="4"/>
      <c r="C1012" s="4"/>
      <c r="D1012" s="4"/>
      <c r="E1012" s="206"/>
      <c r="F1012" s="207"/>
      <c r="G1012" s="165"/>
      <c r="H1012" s="3"/>
    </row>
    <row r="1013" spans="2:8" x14ac:dyDescent="0.2">
      <c r="G1013" s="165"/>
      <c r="H1013" s="3"/>
    </row>
    <row r="1014" spans="2:8" x14ac:dyDescent="0.2">
      <c r="G1014" s="165"/>
      <c r="H1014" s="3"/>
    </row>
    <row r="1015" spans="2:8" x14ac:dyDescent="0.2">
      <c r="G1015" s="165"/>
      <c r="H1015" s="3"/>
    </row>
    <row r="1016" spans="2:8" x14ac:dyDescent="0.2">
      <c r="G1016" s="165"/>
      <c r="H1016" s="3"/>
    </row>
    <row r="1017" spans="2:8" x14ac:dyDescent="0.2">
      <c r="G1017" s="165"/>
      <c r="H1017" s="3"/>
    </row>
    <row r="1018" spans="2:8" x14ac:dyDescent="0.2">
      <c r="G1018" s="165"/>
      <c r="H1018" s="3"/>
    </row>
    <row r="1019" spans="2:8" x14ac:dyDescent="0.2">
      <c r="G1019" s="165"/>
      <c r="H1019" s="3"/>
    </row>
    <row r="1020" spans="2:8" ht="15.75" x14ac:dyDescent="0.25">
      <c r="B1020" s="4"/>
      <c r="C1020" s="4"/>
      <c r="D1020" s="4"/>
      <c r="E1020" s="208"/>
      <c r="F1020" s="207"/>
      <c r="G1020" s="209"/>
      <c r="H1020" s="3"/>
    </row>
    <row r="1021" spans="2:8" x14ac:dyDescent="0.2">
      <c r="B1021" s="4"/>
      <c r="C1021" s="4"/>
      <c r="D1021" s="4"/>
      <c r="E1021" s="206"/>
      <c r="F1021" s="207"/>
      <c r="G1021" s="165"/>
      <c r="H1021" s="3"/>
    </row>
    <row r="1022" spans="2:8" x14ac:dyDescent="0.2">
      <c r="G1022" s="165"/>
      <c r="H1022" s="3"/>
    </row>
    <row r="1023" spans="2:8" x14ac:dyDescent="0.2">
      <c r="G1023" s="165"/>
      <c r="H1023" s="3"/>
    </row>
    <row r="1024" spans="2:8" x14ac:dyDescent="0.2">
      <c r="G1024" s="165"/>
      <c r="H1024" s="3"/>
    </row>
    <row r="1025" spans="2:8" x14ac:dyDescent="0.2">
      <c r="G1025" s="165"/>
      <c r="H1025" s="4"/>
    </row>
    <row r="1026" spans="2:8" x14ac:dyDescent="0.2">
      <c r="G1026" s="165"/>
      <c r="H1026" s="4"/>
    </row>
    <row r="1027" spans="2:8" x14ac:dyDescent="0.2">
      <c r="G1027" s="165"/>
      <c r="H1027" s="4"/>
    </row>
    <row r="1028" spans="2:8" x14ac:dyDescent="0.2">
      <c r="G1028" s="165"/>
      <c r="H1028" s="4"/>
    </row>
    <row r="1029" spans="2:8" ht="15.75" x14ac:dyDescent="0.25">
      <c r="B1029" s="4"/>
      <c r="C1029" s="4"/>
      <c r="D1029" s="4"/>
      <c r="E1029" s="208"/>
      <c r="F1029" s="207"/>
      <c r="G1029" s="209"/>
      <c r="H1029" s="4"/>
    </row>
    <row r="1030" spans="2:8" x14ac:dyDescent="0.2">
      <c r="B1030" s="4"/>
      <c r="C1030" s="4"/>
      <c r="D1030" s="4"/>
      <c r="E1030" s="206"/>
      <c r="F1030" s="207"/>
      <c r="G1030" s="165"/>
      <c r="H1030" s="4"/>
    </row>
    <row r="1031" spans="2:8" x14ac:dyDescent="0.2">
      <c r="G1031" s="165"/>
      <c r="H1031" s="3"/>
    </row>
    <row r="1032" spans="2:8" x14ac:dyDescent="0.2">
      <c r="G1032" s="165"/>
      <c r="H1032" s="3"/>
    </row>
    <row r="1033" spans="2:8" x14ac:dyDescent="0.2">
      <c r="G1033" s="165"/>
      <c r="H1033" s="3"/>
    </row>
    <row r="1034" spans="2:8" x14ac:dyDescent="0.2">
      <c r="G1034" s="165"/>
      <c r="H1034" s="3"/>
    </row>
    <row r="1035" spans="2:8" x14ac:dyDescent="0.2">
      <c r="G1035" s="165"/>
      <c r="H1035" s="3"/>
    </row>
    <row r="1036" spans="2:8" x14ac:dyDescent="0.2">
      <c r="G1036" s="165"/>
      <c r="H1036" s="3"/>
    </row>
    <row r="1037" spans="2:8" x14ac:dyDescent="0.2">
      <c r="G1037" s="165"/>
      <c r="H1037" s="3"/>
    </row>
    <row r="1038" spans="2:8" ht="15.75" x14ac:dyDescent="0.25">
      <c r="B1038" s="4"/>
      <c r="C1038" s="4"/>
      <c r="D1038" s="4"/>
      <c r="E1038" s="208"/>
      <c r="F1038" s="207"/>
      <c r="G1038" s="209"/>
      <c r="H1038" s="3"/>
    </row>
    <row r="1039" spans="2:8" x14ac:dyDescent="0.2">
      <c r="B1039" s="4"/>
      <c r="C1039" s="4"/>
      <c r="D1039" s="4"/>
      <c r="E1039" s="206"/>
      <c r="F1039" s="207"/>
      <c r="G1039" s="165"/>
      <c r="H1039" s="3"/>
    </row>
    <row r="1041" spans="2:8" x14ac:dyDescent="0.2">
      <c r="G1041" s="210"/>
      <c r="H1041" s="6"/>
    </row>
    <row r="1042" spans="2:8" x14ac:dyDescent="0.2">
      <c r="G1042" s="210"/>
      <c r="H1042" s="6"/>
    </row>
    <row r="1043" spans="2:8" x14ac:dyDescent="0.2">
      <c r="G1043" s="210"/>
      <c r="H1043" s="6"/>
    </row>
    <row r="1044" spans="2:8" x14ac:dyDescent="0.2">
      <c r="G1044" s="210"/>
      <c r="H1044" s="6"/>
    </row>
    <row r="1045" spans="2:8" x14ac:dyDescent="0.2">
      <c r="G1045" s="210"/>
      <c r="H1045" s="6"/>
    </row>
    <row r="1046" spans="2:8" x14ac:dyDescent="0.2">
      <c r="G1046" s="210"/>
      <c r="H1046" s="6"/>
    </row>
    <row r="1047" spans="2:8" x14ac:dyDescent="0.2">
      <c r="G1047" s="210"/>
      <c r="H1047" s="6"/>
    </row>
    <row r="1048" spans="2:8" ht="15.75" x14ac:dyDescent="0.25">
      <c r="B1048" s="4"/>
      <c r="C1048" s="4"/>
      <c r="D1048" s="4"/>
      <c r="E1048" s="208"/>
      <c r="F1048" s="207"/>
      <c r="G1048" s="211"/>
      <c r="H1048" s="16"/>
    </row>
    <row r="1049" spans="2:8" ht="15.75" x14ac:dyDescent="0.25">
      <c r="B1049" s="4"/>
      <c r="C1049" s="4"/>
      <c r="D1049" s="4"/>
      <c r="E1049" s="212"/>
      <c r="F1049" s="213"/>
    </row>
    <row r="1050" spans="2:8" x14ac:dyDescent="0.2">
      <c r="B1050" s="4"/>
      <c r="C1050" s="4"/>
      <c r="D1050" s="4"/>
      <c r="E1050" s="206"/>
      <c r="F1050" s="209"/>
      <c r="G1050" s="165"/>
      <c r="H1050" s="3"/>
    </row>
    <row r="1051" spans="2:8" x14ac:dyDescent="0.2">
      <c r="B1051" s="15"/>
      <c r="C1051" s="15"/>
      <c r="D1051" s="15"/>
      <c r="E1051" s="206"/>
      <c r="F1051" s="209"/>
      <c r="G1051" s="165"/>
      <c r="H1051" s="3"/>
    </row>
    <row r="1052" spans="2:8" x14ac:dyDescent="0.2">
      <c r="B1052" s="15"/>
      <c r="C1052" s="15"/>
      <c r="D1052" s="15"/>
      <c r="E1052" s="206"/>
      <c r="F1052" s="209"/>
      <c r="G1052" s="165"/>
      <c r="H1052" s="3"/>
    </row>
    <row r="1053" spans="2:8" x14ac:dyDescent="0.2">
      <c r="B1053" s="15"/>
      <c r="C1053" s="15"/>
      <c r="D1053" s="15"/>
      <c r="E1053" s="206"/>
      <c r="F1053" s="209"/>
      <c r="G1053" s="165"/>
      <c r="H1053" s="3"/>
    </row>
    <row r="1054" spans="2:8" x14ac:dyDescent="0.2">
      <c r="B1054" s="15"/>
      <c r="C1054" s="15"/>
      <c r="D1054" s="15"/>
      <c r="E1054" s="206"/>
      <c r="F1054" s="209"/>
      <c r="G1054" s="165"/>
      <c r="H1054" s="3"/>
    </row>
    <row r="1055" spans="2:8" x14ac:dyDescent="0.2">
      <c r="B1055" s="15"/>
      <c r="C1055" s="15"/>
      <c r="D1055" s="15"/>
      <c r="E1055" s="206"/>
      <c r="F1055" s="209"/>
      <c r="G1055" s="165"/>
      <c r="H1055" s="3"/>
    </row>
    <row r="1056" spans="2:8" x14ac:dyDescent="0.2">
      <c r="B1056" s="15"/>
      <c r="C1056" s="15"/>
      <c r="D1056" s="15"/>
      <c r="E1056" s="206"/>
      <c r="F1056" s="209"/>
      <c r="G1056" s="165"/>
      <c r="H1056" s="3"/>
    </row>
    <row r="1057" spans="2:8" x14ac:dyDescent="0.2">
      <c r="B1057" s="15"/>
      <c r="C1057" s="15"/>
      <c r="D1057" s="15"/>
      <c r="E1057" s="206"/>
      <c r="F1057" s="209"/>
      <c r="G1057" s="165"/>
      <c r="H1057" s="3"/>
    </row>
    <row r="1058" spans="2:8" ht="15.75" x14ac:dyDescent="0.25">
      <c r="B1058" s="4"/>
      <c r="C1058" s="4"/>
      <c r="D1058" s="4"/>
      <c r="E1058" s="208"/>
      <c r="F1058" s="207"/>
      <c r="G1058" s="214"/>
      <c r="H1058" s="11"/>
    </row>
    <row r="1059" spans="2:8" x14ac:dyDescent="0.2">
      <c r="E1059" s="205"/>
      <c r="F1059" s="215"/>
    </row>
    <row r="1060" spans="2:8" x14ac:dyDescent="0.2">
      <c r="B1060" s="1"/>
      <c r="C1060" s="1"/>
      <c r="D1060" s="1"/>
      <c r="E1060" s="205"/>
      <c r="F1060" s="215"/>
    </row>
    <row r="1061" spans="2:8" x14ac:dyDescent="0.2">
      <c r="B1061" s="10"/>
      <c r="C1061" s="10"/>
      <c r="D1061" s="10"/>
      <c r="E1061" s="205"/>
      <c r="F1061" s="215"/>
    </row>
    <row r="1062" spans="2:8" x14ac:dyDescent="0.2">
      <c r="B1062" s="10"/>
      <c r="C1062" s="10"/>
      <c r="D1062" s="10"/>
      <c r="E1062" s="205"/>
      <c r="F1062" s="215"/>
    </row>
    <row r="1063" spans="2:8" x14ac:dyDescent="0.2">
      <c r="B1063" s="10"/>
      <c r="C1063" s="10"/>
      <c r="D1063" s="10"/>
      <c r="E1063" s="205"/>
      <c r="F1063" s="215"/>
    </row>
    <row r="1064" spans="2:8" x14ac:dyDescent="0.2">
      <c r="B1064" s="10"/>
      <c r="C1064" s="10"/>
      <c r="D1064" s="10"/>
      <c r="E1064" s="205"/>
      <c r="F1064" s="215"/>
    </row>
    <row r="1065" spans="2:8" x14ac:dyDescent="0.2">
      <c r="B1065" s="10"/>
      <c r="C1065" s="10"/>
      <c r="D1065" s="10"/>
      <c r="E1065" s="205"/>
      <c r="F1065" s="215"/>
    </row>
    <row r="1066" spans="2:8" x14ac:dyDescent="0.2">
      <c r="B1066" s="10"/>
      <c r="C1066" s="10"/>
      <c r="D1066" s="10"/>
      <c r="E1066" s="205"/>
      <c r="F1066" s="215"/>
    </row>
    <row r="1068" spans="2:8" x14ac:dyDescent="0.2">
      <c r="E1068" s="205"/>
      <c r="F1068" s="215"/>
    </row>
    <row r="1076" spans="2:8" ht="15.75" x14ac:dyDescent="0.25">
      <c r="B1076" s="8"/>
      <c r="C1076" s="8"/>
      <c r="D1076" s="8"/>
      <c r="E1076" s="216"/>
      <c r="F1076" s="217"/>
      <c r="G1076" s="218"/>
      <c r="H1076" s="16"/>
    </row>
    <row r="1077" spans="2:8" x14ac:dyDescent="0.2">
      <c r="E1077" s="205"/>
      <c r="F1077" s="215"/>
    </row>
    <row r="1081" spans="2:8" ht="15.75" x14ac:dyDescent="0.25">
      <c r="B1081" s="4"/>
      <c r="C1081" s="4"/>
      <c r="D1081" s="4"/>
      <c r="E1081" s="219"/>
      <c r="F1081" s="220"/>
    </row>
    <row r="1101" spans="2:8" ht="15.75" x14ac:dyDescent="0.25">
      <c r="B1101" s="4"/>
      <c r="C1101" s="4"/>
      <c r="D1101" s="4"/>
      <c r="E1101" s="208"/>
      <c r="F1101" s="207"/>
      <c r="G1101" s="207"/>
      <c r="H1101" s="11"/>
    </row>
    <row r="1102" spans="2:8" ht="15.75" x14ac:dyDescent="0.25">
      <c r="B1102" s="4"/>
      <c r="C1102" s="4"/>
      <c r="D1102" s="4"/>
      <c r="E1102" s="208"/>
      <c r="F1102" s="207"/>
      <c r="G1102" s="207"/>
      <c r="H1102" s="11"/>
    </row>
    <row r="1103" spans="2:8" x14ac:dyDescent="0.2">
      <c r="B1103" s="4"/>
      <c r="C1103" s="4"/>
      <c r="D1103" s="4"/>
      <c r="E1103" s="206"/>
      <c r="F1103" s="209"/>
      <c r="G1103" s="165"/>
      <c r="H1103" s="3"/>
    </row>
    <row r="1104" spans="2:8" x14ac:dyDescent="0.2">
      <c r="B1104" s="4"/>
      <c r="C1104" s="4"/>
      <c r="D1104" s="4"/>
      <c r="E1104" s="206"/>
      <c r="F1104" s="209"/>
      <c r="G1104" s="165"/>
      <c r="H1104" s="3"/>
    </row>
    <row r="1105" spans="2:8" x14ac:dyDescent="0.2">
      <c r="B1105" s="4"/>
      <c r="C1105" s="4"/>
      <c r="D1105" s="4"/>
      <c r="E1105" s="221"/>
      <c r="F1105" s="165"/>
      <c r="G1105" s="165"/>
      <c r="H1105" s="3"/>
    </row>
    <row r="1106" spans="2:8" x14ac:dyDescent="0.2">
      <c r="B1106" s="3"/>
      <c r="C1106" s="3"/>
      <c r="D1106" s="3"/>
      <c r="E1106" s="206"/>
      <c r="F1106" s="209"/>
      <c r="G1106" s="165"/>
      <c r="H1106" s="3"/>
    </row>
    <row r="1107" spans="2:8" x14ac:dyDescent="0.2">
      <c r="B1107" s="3"/>
      <c r="C1107" s="3"/>
      <c r="D1107" s="3"/>
      <c r="E1107" s="206"/>
      <c r="F1107" s="209"/>
      <c r="G1107" s="165"/>
      <c r="H1107" s="3"/>
    </row>
    <row r="1108" spans="2:8" x14ac:dyDescent="0.2">
      <c r="B1108" s="3"/>
      <c r="C1108" s="3"/>
      <c r="D1108" s="3"/>
      <c r="E1108" s="206"/>
      <c r="F1108" s="209"/>
      <c r="G1108" s="165"/>
      <c r="H1108" s="3"/>
    </row>
    <row r="1109" spans="2:8" x14ac:dyDescent="0.2">
      <c r="B1109" s="3"/>
      <c r="C1109" s="3"/>
      <c r="D1109" s="3"/>
      <c r="E1109" s="206"/>
      <c r="F1109" s="209"/>
      <c r="G1109" s="165"/>
      <c r="H1109" s="3"/>
    </row>
    <row r="1110" spans="2:8" x14ac:dyDescent="0.2">
      <c r="B1110" s="3"/>
      <c r="C1110" s="3"/>
      <c r="D1110" s="3"/>
      <c r="E1110" s="206"/>
      <c r="F1110" s="209"/>
      <c r="G1110" s="165"/>
      <c r="H1110" s="3"/>
    </row>
    <row r="1111" spans="2:8" x14ac:dyDescent="0.2">
      <c r="B1111" s="3"/>
      <c r="C1111" s="3"/>
      <c r="D1111" s="3"/>
      <c r="E1111" s="206"/>
      <c r="F1111" s="209"/>
      <c r="G1111" s="165"/>
      <c r="H1111" s="3"/>
    </row>
    <row r="1112" spans="2:8" ht="15.75" x14ac:dyDescent="0.25">
      <c r="B1112" s="4"/>
      <c r="C1112" s="4"/>
      <c r="D1112" s="4"/>
      <c r="E1112" s="208"/>
      <c r="F1112" s="207"/>
      <c r="G1112" s="209"/>
      <c r="H1112" s="3"/>
    </row>
    <row r="1113" spans="2:8" x14ac:dyDescent="0.2">
      <c r="B1113" s="4"/>
      <c r="C1113" s="4"/>
      <c r="D1113" s="4"/>
      <c r="E1113" s="206"/>
      <c r="F1113" s="209"/>
    </row>
    <row r="1122" spans="2:8" ht="15.75" x14ac:dyDescent="0.25">
      <c r="B1122" s="4"/>
      <c r="C1122" s="4"/>
      <c r="D1122" s="4"/>
      <c r="E1122" s="208"/>
      <c r="F1122" s="207"/>
      <c r="G1122" s="207"/>
      <c r="H1122" s="11"/>
    </row>
    <row r="1123" spans="2:8" x14ac:dyDescent="0.2">
      <c r="B1123" s="12"/>
      <c r="C1123" s="12"/>
      <c r="D1123" s="12"/>
      <c r="E1123" s="221"/>
      <c r="F1123" s="165"/>
      <c r="G1123" s="165"/>
      <c r="H1123" s="3"/>
    </row>
    <row r="1124" spans="2:8" x14ac:dyDescent="0.2">
      <c r="B1124" s="5"/>
      <c r="C1124" s="5"/>
      <c r="D1124" s="5"/>
      <c r="E1124" s="206"/>
      <c r="F1124" s="209"/>
      <c r="G1124" s="165"/>
      <c r="H1124" s="3"/>
    </row>
    <row r="1125" spans="2:8" x14ac:dyDescent="0.2">
      <c r="B1125" s="5"/>
      <c r="C1125" s="5"/>
      <c r="D1125" s="5"/>
      <c r="E1125" s="206"/>
      <c r="F1125" s="209"/>
      <c r="G1125" s="165"/>
      <c r="H1125" s="3"/>
    </row>
    <row r="1126" spans="2:8" x14ac:dyDescent="0.2">
      <c r="B1126" s="5"/>
      <c r="C1126" s="5"/>
      <c r="D1126" s="5"/>
      <c r="E1126" s="206"/>
      <c r="F1126" s="209"/>
      <c r="G1126" s="165"/>
      <c r="H1126" s="3"/>
    </row>
    <row r="1127" spans="2:8" x14ac:dyDescent="0.2">
      <c r="B1127" s="5"/>
      <c r="C1127" s="5"/>
      <c r="D1127" s="5"/>
      <c r="E1127" s="206"/>
      <c r="F1127" s="209"/>
      <c r="G1127" s="165"/>
      <c r="H1127" s="3"/>
    </row>
    <row r="1128" spans="2:8" x14ac:dyDescent="0.2">
      <c r="B1128" s="3"/>
      <c r="C1128" s="3"/>
      <c r="D1128" s="3"/>
      <c r="E1128" s="206"/>
      <c r="F1128" s="209"/>
      <c r="G1128" s="165"/>
      <c r="H1128" s="3"/>
    </row>
    <row r="1129" spans="2:8" x14ac:dyDescent="0.2">
      <c r="B1129" s="3"/>
      <c r="C1129" s="3"/>
      <c r="D1129" s="3"/>
      <c r="E1129" s="206"/>
      <c r="F1129" s="209"/>
      <c r="G1129" s="165"/>
      <c r="H1129" s="3"/>
    </row>
    <row r="1130" spans="2:8" ht="15.75" x14ac:dyDescent="0.25">
      <c r="B1130" s="4"/>
      <c r="C1130" s="4"/>
      <c r="D1130" s="4"/>
      <c r="E1130" s="208"/>
      <c r="F1130" s="207"/>
      <c r="G1130" s="214"/>
      <c r="H1130" s="11"/>
    </row>
    <row r="1131" spans="2:8" ht="15.75" x14ac:dyDescent="0.25">
      <c r="B1131" s="4"/>
      <c r="C1131" s="4"/>
      <c r="D1131" s="4"/>
      <c r="E1131" s="208"/>
      <c r="F1131" s="207"/>
      <c r="G1131" s="207"/>
      <c r="H1131" s="11"/>
    </row>
    <row r="1132" spans="2:8" x14ac:dyDescent="0.2">
      <c r="B1132" s="4"/>
      <c r="C1132" s="4"/>
      <c r="D1132" s="4"/>
      <c r="E1132" s="221"/>
      <c r="F1132" s="165"/>
      <c r="G1132" s="165"/>
      <c r="H1132" s="3"/>
    </row>
    <row r="1133" spans="2:8" x14ac:dyDescent="0.2">
      <c r="B1133" s="3"/>
      <c r="C1133" s="3"/>
      <c r="D1133" s="3"/>
      <c r="E1133" s="206"/>
      <c r="F1133" s="209"/>
      <c r="G1133" s="165"/>
      <c r="H1133" s="3"/>
    </row>
    <row r="1134" spans="2:8" x14ac:dyDescent="0.2">
      <c r="B1134" s="3"/>
      <c r="C1134" s="3"/>
      <c r="D1134" s="3"/>
      <c r="E1134" s="206"/>
      <c r="F1134" s="209"/>
      <c r="G1134" s="165"/>
      <c r="H1134" s="3"/>
    </row>
    <row r="1135" spans="2:8" x14ac:dyDescent="0.2">
      <c r="B1135" s="3"/>
      <c r="C1135" s="3"/>
      <c r="D1135" s="3"/>
      <c r="E1135" s="206"/>
      <c r="F1135" s="209"/>
      <c r="G1135" s="165"/>
      <c r="H1135" s="3"/>
    </row>
    <row r="1136" spans="2:8" x14ac:dyDescent="0.2">
      <c r="B1136" s="3"/>
      <c r="C1136" s="3"/>
      <c r="D1136" s="3"/>
      <c r="E1136" s="206"/>
      <c r="F1136" s="209"/>
      <c r="G1136" s="165"/>
      <c r="H1136" s="3"/>
    </row>
    <row r="1137" spans="2:8" x14ac:dyDescent="0.2">
      <c r="B1137" s="3"/>
      <c r="C1137" s="3"/>
      <c r="D1137" s="3"/>
      <c r="E1137" s="206"/>
      <c r="F1137" s="209"/>
      <c r="G1137" s="165"/>
      <c r="H1137" s="3"/>
    </row>
    <row r="1138" spans="2:8" x14ac:dyDescent="0.2">
      <c r="B1138" s="3"/>
      <c r="C1138" s="3"/>
      <c r="D1138" s="3"/>
      <c r="E1138" s="206"/>
      <c r="F1138" s="209"/>
      <c r="G1138" s="165"/>
      <c r="H1138" s="3"/>
    </row>
    <row r="1139" spans="2:8" ht="15.75" x14ac:dyDescent="0.25">
      <c r="B1139" s="4"/>
      <c r="C1139" s="4"/>
      <c r="D1139" s="4"/>
      <c r="E1139" s="208"/>
      <c r="F1139" s="207"/>
      <c r="G1139" s="214"/>
      <c r="H1139" s="11"/>
    </row>
    <row r="1140" spans="2:8" ht="15.75" x14ac:dyDescent="0.25">
      <c r="B1140" s="4"/>
      <c r="C1140" s="4"/>
      <c r="D1140" s="4"/>
      <c r="E1140" s="208"/>
      <c r="F1140" s="207"/>
      <c r="G1140" s="207"/>
      <c r="H1140" s="11"/>
    </row>
    <row r="1141" spans="2:8" x14ac:dyDescent="0.2">
      <c r="B1141" s="4"/>
      <c r="C1141" s="4"/>
      <c r="D1141" s="4"/>
      <c r="E1141" s="221"/>
      <c r="F1141" s="165"/>
      <c r="G1141" s="165"/>
      <c r="H1141" s="3"/>
    </row>
    <row r="1142" spans="2:8" x14ac:dyDescent="0.2">
      <c r="B1142" s="3"/>
      <c r="C1142" s="3"/>
      <c r="D1142" s="3"/>
      <c r="E1142" s="206"/>
      <c r="F1142" s="209"/>
      <c r="G1142" s="165"/>
      <c r="H1142" s="3"/>
    </row>
    <row r="1143" spans="2:8" x14ac:dyDescent="0.2">
      <c r="B1143" s="3"/>
      <c r="C1143" s="3"/>
      <c r="D1143" s="3"/>
      <c r="E1143" s="206"/>
      <c r="F1143" s="209"/>
      <c r="G1143" s="165"/>
      <c r="H1143" s="3"/>
    </row>
    <row r="1144" spans="2:8" x14ac:dyDescent="0.2">
      <c r="B1144" s="3"/>
      <c r="C1144" s="3"/>
      <c r="D1144" s="3"/>
      <c r="E1144" s="206"/>
      <c r="F1144" s="209"/>
      <c r="G1144" s="165"/>
      <c r="H1144" s="3"/>
    </row>
    <row r="1145" spans="2:8" x14ac:dyDescent="0.2">
      <c r="B1145" s="3"/>
      <c r="C1145" s="3"/>
      <c r="D1145" s="3"/>
      <c r="E1145" s="206"/>
      <c r="F1145" s="209"/>
      <c r="G1145" s="165"/>
      <c r="H1145" s="3"/>
    </row>
    <row r="1146" spans="2:8" x14ac:dyDescent="0.2">
      <c r="B1146" s="3"/>
      <c r="C1146" s="3"/>
      <c r="D1146" s="3"/>
      <c r="E1146" s="206"/>
      <c r="F1146" s="209"/>
      <c r="G1146" s="165"/>
      <c r="H1146" s="3"/>
    </row>
    <row r="1147" spans="2:8" x14ac:dyDescent="0.2">
      <c r="B1147" s="3"/>
      <c r="C1147" s="3"/>
      <c r="D1147" s="3"/>
      <c r="E1147" s="206"/>
      <c r="F1147" s="209"/>
      <c r="G1147" s="165"/>
      <c r="H1147" s="3"/>
    </row>
    <row r="1148" spans="2:8" ht="15.75" x14ac:dyDescent="0.25">
      <c r="B1148" s="4"/>
      <c r="C1148" s="4"/>
      <c r="D1148" s="4"/>
      <c r="E1148" s="208"/>
      <c r="F1148" s="207"/>
      <c r="G1148" s="207"/>
      <c r="H1148" s="11"/>
    </row>
    <row r="1149" spans="2:8" ht="15.75" x14ac:dyDescent="0.25">
      <c r="B1149" s="4"/>
      <c r="C1149" s="4"/>
      <c r="D1149" s="4"/>
      <c r="E1149" s="208"/>
      <c r="F1149" s="207"/>
      <c r="G1149" s="207"/>
      <c r="H1149" s="11"/>
    </row>
    <row r="1162" spans="2:6" x14ac:dyDescent="0.2">
      <c r="B1162" s="4"/>
      <c r="C1162" s="4"/>
      <c r="D1162" s="4"/>
      <c r="E1162" s="206"/>
      <c r="F1162" s="209"/>
    </row>
    <row r="1172" spans="2:8" x14ac:dyDescent="0.2">
      <c r="B1172" s="4"/>
      <c r="C1172" s="4"/>
      <c r="D1172" s="4"/>
      <c r="E1172" s="221"/>
      <c r="F1172" s="165"/>
      <c r="G1172" s="165"/>
      <c r="H1172" s="3"/>
    </row>
    <row r="1173" spans="2:8" x14ac:dyDescent="0.2">
      <c r="B1173" s="3"/>
      <c r="C1173" s="3"/>
      <c r="D1173" s="3"/>
      <c r="E1173" s="206"/>
      <c r="F1173" s="209"/>
      <c r="G1173" s="165"/>
      <c r="H1173" s="3"/>
    </row>
    <row r="1174" spans="2:8" x14ac:dyDescent="0.2">
      <c r="B1174" s="5"/>
      <c r="C1174" s="5"/>
      <c r="D1174" s="5"/>
      <c r="E1174" s="206"/>
      <c r="F1174" s="209"/>
      <c r="G1174" s="165"/>
      <c r="H1174" s="3"/>
    </row>
    <row r="1175" spans="2:8" x14ac:dyDescent="0.2">
      <c r="B1175" s="5"/>
      <c r="C1175" s="5"/>
      <c r="D1175" s="5"/>
      <c r="E1175" s="206"/>
      <c r="F1175" s="209"/>
      <c r="G1175" s="165"/>
      <c r="H1175" s="3"/>
    </row>
    <row r="1176" spans="2:8" x14ac:dyDescent="0.2">
      <c r="B1176" s="5"/>
      <c r="C1176" s="5"/>
      <c r="D1176" s="5"/>
      <c r="E1176" s="206"/>
      <c r="F1176" s="209"/>
      <c r="G1176" s="165"/>
      <c r="H1176" s="3"/>
    </row>
    <row r="1177" spans="2:8" x14ac:dyDescent="0.2">
      <c r="B1177" s="5"/>
      <c r="C1177" s="5"/>
      <c r="D1177" s="5"/>
      <c r="E1177" s="206"/>
      <c r="F1177" s="209"/>
      <c r="G1177" s="165"/>
      <c r="H1177" s="3"/>
    </row>
    <row r="1178" spans="2:8" x14ac:dyDescent="0.2">
      <c r="B1178" s="3"/>
      <c r="C1178" s="3"/>
      <c r="D1178" s="3"/>
      <c r="E1178" s="206"/>
      <c r="F1178" s="209"/>
      <c r="G1178" s="165"/>
      <c r="H1178" s="3"/>
    </row>
    <row r="1179" spans="2:8" ht="15.75" x14ac:dyDescent="0.25">
      <c r="B1179" s="4"/>
      <c r="C1179" s="4"/>
      <c r="D1179" s="4"/>
      <c r="E1179" s="208"/>
      <c r="F1179" s="207"/>
      <c r="G1179" s="207"/>
      <c r="H1179" s="11"/>
    </row>
    <row r="1180" spans="2:8" x14ac:dyDescent="0.2">
      <c r="B1180" s="3"/>
      <c r="C1180" s="3"/>
      <c r="D1180" s="3"/>
      <c r="E1180" s="221"/>
      <c r="F1180" s="165"/>
      <c r="G1180" s="165"/>
      <c r="H1180" s="3"/>
    </row>
    <row r="1181" spans="2:8" x14ac:dyDescent="0.2">
      <c r="B1181" s="4"/>
      <c r="C1181" s="4"/>
      <c r="D1181" s="4"/>
      <c r="E1181" s="221"/>
      <c r="F1181" s="165"/>
      <c r="G1181" s="165"/>
      <c r="H1181" s="3"/>
    </row>
    <row r="1182" spans="2:8" x14ac:dyDescent="0.2">
      <c r="B1182" s="3"/>
      <c r="C1182" s="3"/>
      <c r="D1182" s="3"/>
      <c r="E1182" s="206"/>
      <c r="F1182" s="209"/>
      <c r="G1182" s="165"/>
      <c r="H1182" s="3"/>
    </row>
    <row r="1183" spans="2:8" x14ac:dyDescent="0.2">
      <c r="B1183" s="5"/>
      <c r="C1183" s="5"/>
      <c r="D1183" s="5"/>
      <c r="E1183" s="206"/>
      <c r="F1183" s="209"/>
      <c r="G1183" s="165"/>
      <c r="H1183" s="3"/>
    </row>
    <row r="1184" spans="2:8" x14ac:dyDescent="0.2">
      <c r="B1184" s="5"/>
      <c r="C1184" s="5"/>
      <c r="D1184" s="5"/>
      <c r="E1184" s="206"/>
      <c r="F1184" s="209"/>
      <c r="G1184" s="165"/>
      <c r="H1184" s="3"/>
    </row>
    <row r="1185" spans="2:8" x14ac:dyDescent="0.2">
      <c r="B1185" s="5"/>
      <c r="C1185" s="5"/>
      <c r="D1185" s="5"/>
      <c r="E1185" s="206"/>
      <c r="F1185" s="209"/>
      <c r="G1185" s="165"/>
      <c r="H1185" s="3"/>
    </row>
    <row r="1186" spans="2:8" x14ac:dyDescent="0.2">
      <c r="B1186" s="5"/>
      <c r="C1186" s="5"/>
      <c r="D1186" s="5"/>
      <c r="E1186" s="206"/>
      <c r="F1186" s="209"/>
      <c r="G1186" s="165"/>
      <c r="H1186" s="3"/>
    </row>
    <row r="1187" spans="2:8" x14ac:dyDescent="0.2">
      <c r="B1187" s="3"/>
      <c r="C1187" s="3"/>
      <c r="D1187" s="3"/>
      <c r="E1187" s="206"/>
      <c r="F1187" s="209"/>
      <c r="G1187" s="165"/>
      <c r="H1187" s="3"/>
    </row>
    <row r="1188" spans="2:8" ht="15.75" x14ac:dyDescent="0.25">
      <c r="B1188" s="4"/>
      <c r="C1188" s="4"/>
      <c r="D1188" s="4"/>
      <c r="E1188" s="208"/>
      <c r="F1188" s="207"/>
      <c r="G1188" s="207"/>
      <c r="H1188" s="11"/>
    </row>
    <row r="1189" spans="2:8" x14ac:dyDescent="0.2">
      <c r="B1189" s="3"/>
      <c r="C1189" s="3"/>
      <c r="D1189" s="3"/>
      <c r="E1189" s="221"/>
      <c r="F1189" s="165"/>
      <c r="G1189" s="165"/>
      <c r="H1189" s="3"/>
    </row>
    <row r="1190" spans="2:8" x14ac:dyDescent="0.2">
      <c r="B1190" s="4"/>
      <c r="C1190" s="4"/>
      <c r="D1190" s="4"/>
      <c r="E1190" s="221"/>
      <c r="F1190" s="165"/>
      <c r="G1190" s="165"/>
      <c r="H1190" s="3"/>
    </row>
    <row r="1191" spans="2:8" x14ac:dyDescent="0.2">
      <c r="B1191" s="3"/>
      <c r="C1191" s="3"/>
      <c r="D1191" s="3"/>
      <c r="E1191" s="206"/>
      <c r="F1191" s="209"/>
      <c r="G1191" s="165"/>
      <c r="H1191" s="3"/>
    </row>
    <row r="1192" spans="2:8" x14ac:dyDescent="0.2">
      <c r="B1192" s="5"/>
      <c r="C1192" s="5"/>
      <c r="D1192" s="5"/>
      <c r="E1192" s="206"/>
      <c r="F1192" s="209"/>
      <c r="G1192" s="165"/>
      <c r="H1192" s="3"/>
    </row>
    <row r="1193" spans="2:8" x14ac:dyDescent="0.2">
      <c r="B1193" s="5"/>
      <c r="C1193" s="5"/>
      <c r="D1193" s="5"/>
      <c r="E1193" s="206"/>
      <c r="F1193" s="209"/>
      <c r="G1193" s="165"/>
      <c r="H1193" s="3"/>
    </row>
    <row r="1194" spans="2:8" x14ac:dyDescent="0.2">
      <c r="B1194" s="5"/>
      <c r="C1194" s="5"/>
      <c r="D1194" s="5"/>
      <c r="E1194" s="206"/>
      <c r="F1194" s="209"/>
      <c r="G1194" s="165"/>
      <c r="H1194" s="3"/>
    </row>
    <row r="1195" spans="2:8" x14ac:dyDescent="0.2">
      <c r="B1195" s="5"/>
      <c r="C1195" s="5"/>
      <c r="D1195" s="5"/>
      <c r="E1195" s="206"/>
      <c r="F1195" s="209"/>
      <c r="G1195" s="165"/>
      <c r="H1195" s="3"/>
    </row>
    <row r="1196" spans="2:8" x14ac:dyDescent="0.2">
      <c r="B1196" s="3"/>
      <c r="C1196" s="3"/>
      <c r="D1196" s="3"/>
      <c r="E1196" s="206"/>
      <c r="F1196" s="209"/>
      <c r="G1196" s="165"/>
      <c r="H1196" s="3"/>
    </row>
    <row r="1197" spans="2:8" ht="15.75" x14ac:dyDescent="0.25">
      <c r="B1197" s="4"/>
      <c r="C1197" s="4"/>
      <c r="D1197" s="4"/>
      <c r="E1197" s="208"/>
      <c r="F1197" s="207"/>
      <c r="G1197" s="207"/>
      <c r="H1197" s="11"/>
    </row>
    <row r="1198" spans="2:8" ht="15.75" x14ac:dyDescent="0.25">
      <c r="B1198" s="4"/>
      <c r="C1198" s="4"/>
      <c r="D1198" s="4"/>
      <c r="E1198" s="208"/>
      <c r="F1198" s="207"/>
      <c r="G1198" s="207"/>
      <c r="H1198" s="11"/>
    </row>
  </sheetData>
  <pageMargins left="0.7" right="0.7" top="0.75" bottom="0.75" header="0.3" footer="0.3"/>
  <pageSetup paperSize="9" scale="67" fitToHeight="3" orientation="landscape" r:id="rId1"/>
  <headerFooter alignWithMargins="0"/>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937F4-253A-4D58-9EF0-AEA3D9ED6BA4}">
  <dimension ref="A1:K231"/>
  <sheetViews>
    <sheetView zoomScaleNormal="100" workbookViewId="0">
      <selection activeCell="D15" sqref="D15"/>
    </sheetView>
  </sheetViews>
  <sheetFormatPr defaultColWidth="8.85546875" defaultRowHeight="12.75" x14ac:dyDescent="0.2"/>
  <cols>
    <col min="1" max="1" width="51" customWidth="1"/>
    <col min="2" max="2" width="13.85546875" customWidth="1"/>
    <col min="3" max="3" width="14" customWidth="1"/>
    <col min="4" max="4" width="23" customWidth="1"/>
    <col min="5" max="5" width="80.85546875" customWidth="1"/>
    <col min="6" max="6" width="9.42578125" customWidth="1"/>
  </cols>
  <sheetData>
    <row r="1" spans="1:7" ht="15" x14ac:dyDescent="0.25">
      <c r="A1" s="65" t="s">
        <v>71</v>
      </c>
      <c r="B1" s="261" t="str">
        <f>'2020 Summary'!B1</f>
        <v>Please fill</v>
      </c>
      <c r="C1" s="2"/>
    </row>
    <row r="2" spans="1:7" x14ac:dyDescent="0.2">
      <c r="A2" s="360" t="s">
        <v>70</v>
      </c>
      <c r="B2" s="387" t="str">
        <f>'2020 Summary'!B2</f>
        <v>please fill</v>
      </c>
      <c r="C2" s="2"/>
    </row>
    <row r="3" spans="1:7" x14ac:dyDescent="0.2">
      <c r="A3" s="362" t="s">
        <v>72</v>
      </c>
      <c r="B3" s="387" t="str">
        <f>'2020 Summary'!B3</f>
        <v>Please fill</v>
      </c>
      <c r="C3" s="2"/>
    </row>
    <row r="4" spans="1:7" x14ac:dyDescent="0.2">
      <c r="A4" s="363"/>
      <c r="B4" s="2"/>
      <c r="C4" s="2"/>
    </row>
    <row r="5" spans="1:7" ht="20.25" x14ac:dyDescent="0.3">
      <c r="A5" s="407" t="s">
        <v>65</v>
      </c>
      <c r="B5" s="407" t="s">
        <v>368</v>
      </c>
      <c r="C5" s="407" t="s">
        <v>369</v>
      </c>
      <c r="E5" s="4"/>
      <c r="F5" s="2"/>
    </row>
    <row r="6" spans="1:7" x14ac:dyDescent="0.2">
      <c r="A6" s="368"/>
      <c r="B6" s="368"/>
      <c r="C6" s="369"/>
      <c r="E6" s="4"/>
      <c r="F6" s="2"/>
    </row>
    <row r="7" spans="1:7" x14ac:dyDescent="0.2">
      <c r="A7" s="368"/>
      <c r="B7" s="368"/>
      <c r="C7" s="369"/>
      <c r="E7" s="3"/>
    </row>
    <row r="8" spans="1:7" ht="15" x14ac:dyDescent="0.25">
      <c r="A8" s="461" t="s">
        <v>165</v>
      </c>
      <c r="B8" s="394" t="s">
        <v>157</v>
      </c>
      <c r="C8" s="372">
        <f>'2020 Summary'!C8</f>
        <v>0</v>
      </c>
      <c r="E8" s="3"/>
    </row>
    <row r="9" spans="1:7" x14ac:dyDescent="0.2">
      <c r="A9" s="368" t="s">
        <v>141</v>
      </c>
      <c r="B9" s="394" t="s">
        <v>157</v>
      </c>
      <c r="C9" s="372">
        <f>'2020 Summary'!C9</f>
        <v>0</v>
      </c>
      <c r="D9" s="4"/>
      <c r="E9" s="4"/>
      <c r="F9" s="2"/>
    </row>
    <row r="10" spans="1:7" x14ac:dyDescent="0.2">
      <c r="A10" s="368" t="s">
        <v>142</v>
      </c>
      <c r="B10" s="394" t="s">
        <v>157</v>
      </c>
      <c r="C10" s="372">
        <f>'2020 Summary'!C10</f>
        <v>0</v>
      </c>
      <c r="D10" s="4"/>
      <c r="F10" s="2" t="s">
        <v>10</v>
      </c>
    </row>
    <row r="11" spans="1:7" x14ac:dyDescent="0.2">
      <c r="A11" s="368"/>
      <c r="B11" s="394"/>
      <c r="C11" s="378"/>
      <c r="F11" s="2"/>
    </row>
    <row r="12" spans="1:7" ht="15" x14ac:dyDescent="0.25">
      <c r="A12" s="461" t="s">
        <v>318</v>
      </c>
      <c r="B12" s="394"/>
      <c r="C12" s="372">
        <f>'Progress report 2023'!E246</f>
        <v>0</v>
      </c>
    </row>
    <row r="13" spans="1:7" x14ac:dyDescent="0.2">
      <c r="A13" s="368" t="s">
        <v>155</v>
      </c>
      <c r="B13" s="394"/>
      <c r="C13" s="372">
        <f>'Progress report 2023'!E247</f>
        <v>0</v>
      </c>
      <c r="D13" s="2"/>
      <c r="F13" s="4"/>
      <c r="G13" s="3"/>
    </row>
    <row r="14" spans="1:7" x14ac:dyDescent="0.2">
      <c r="A14" s="368" t="s">
        <v>156</v>
      </c>
      <c r="B14" s="400"/>
      <c r="C14" s="372">
        <f>'Progress report 2023'!E248</f>
        <v>0</v>
      </c>
      <c r="D14" s="2"/>
      <c r="E14" s="4"/>
    </row>
    <row r="15" spans="1:7" x14ac:dyDescent="0.2">
      <c r="A15" s="368"/>
      <c r="B15" s="400"/>
      <c r="C15" s="372"/>
      <c r="D15" s="2"/>
      <c r="E15" s="4"/>
    </row>
    <row r="16" spans="1:7" x14ac:dyDescent="0.2">
      <c r="A16" s="368" t="s">
        <v>359</v>
      </c>
      <c r="B16" s="400"/>
      <c r="C16" s="372">
        <f>'Progress report 2023'!G246</f>
        <v>0</v>
      </c>
      <c r="D16" s="2"/>
      <c r="E16" s="4"/>
    </row>
    <row r="17" spans="1:7" ht="13.5" thickBot="1" x14ac:dyDescent="0.25">
      <c r="A17" s="368"/>
      <c r="B17" s="368"/>
      <c r="C17" s="378"/>
      <c r="F17" s="2"/>
    </row>
    <row r="18" spans="1:7" ht="16.5" thickBot="1" x14ac:dyDescent="0.3">
      <c r="A18" s="364" t="s">
        <v>66</v>
      </c>
      <c r="B18" s="285"/>
      <c r="C18" s="286"/>
      <c r="D18" s="149"/>
    </row>
    <row r="19" spans="1:7" x14ac:dyDescent="0.2">
      <c r="A19" s="388"/>
      <c r="B19" s="389"/>
      <c r="C19" s="390"/>
      <c r="D19" s="3"/>
      <c r="F19" s="2"/>
    </row>
    <row r="20" spans="1:7" x14ac:dyDescent="0.2">
      <c r="A20" s="391" t="s">
        <v>74</v>
      </c>
      <c r="B20" s="368" t="s">
        <v>288</v>
      </c>
      <c r="C20" s="378">
        <f>'Progress report 2023'!E11+'Progress report 2023'!E59+'Progress report 2023'!E99+'Progress report 2023'!E136+'Progress report 2023'!E146+'Progress report 2023'!E209</f>
        <v>0</v>
      </c>
      <c r="D20" s="3"/>
      <c r="F20" s="2"/>
    </row>
    <row r="21" spans="1:7" x14ac:dyDescent="0.2">
      <c r="A21" s="391"/>
      <c r="B21" s="368"/>
      <c r="C21" s="378"/>
      <c r="D21" s="3"/>
      <c r="F21" s="2"/>
    </row>
    <row r="22" spans="1:7" x14ac:dyDescent="0.2">
      <c r="A22" s="391" t="s">
        <v>283</v>
      </c>
      <c r="B22" s="368" t="s">
        <v>143</v>
      </c>
      <c r="C22" s="378">
        <f>'Progress report 2023'!E16+'Progress report 2023'!E64+'Progress report 2023'!E104+'Progress report 2023'!E165+'Progress report 2023'!E187+'Progress report 2023'!E214</f>
        <v>0</v>
      </c>
      <c r="D22" s="3"/>
      <c r="F22" s="2"/>
    </row>
    <row r="23" spans="1:7" x14ac:dyDescent="0.2">
      <c r="A23" s="391" t="s">
        <v>284</v>
      </c>
      <c r="B23" s="368" t="s">
        <v>143</v>
      </c>
      <c r="C23" s="378">
        <f>'Progress report 2023'!E20+'Progress report 2023'!E68+'Progress report 2023'!E108+'Progress report 2023'!E169+'Progress report 2023'!E191+'Progress report 2023'!E218</f>
        <v>0</v>
      </c>
      <c r="D23" s="3"/>
      <c r="F23" s="2"/>
    </row>
    <row r="24" spans="1:7" x14ac:dyDescent="0.2">
      <c r="A24" s="391" t="s">
        <v>285</v>
      </c>
      <c r="B24" s="368" t="s">
        <v>143</v>
      </c>
      <c r="C24" s="378">
        <f>'Progress report 2023'!E24+'Progress report 2023'!E72+'Progress report 2023'!E112+'Progress report 2023'!E173+'Progress report 2023'!E195+'Progress report 2023'!E222</f>
        <v>0</v>
      </c>
      <c r="D24" s="3"/>
      <c r="F24" s="6"/>
    </row>
    <row r="25" spans="1:7" x14ac:dyDescent="0.2">
      <c r="A25" s="391" t="s">
        <v>286</v>
      </c>
      <c r="B25" s="368" t="s">
        <v>143</v>
      </c>
      <c r="C25" s="378">
        <f>'Progress report 2023'!E28+'Progress report 2023'!E76+'Progress report 2023'!E116+'Progress report 2023'!E177+'Progress report 2023'!E199+'Progress report 2023'!E226</f>
        <v>0</v>
      </c>
      <c r="D25" s="3"/>
      <c r="F25" s="6"/>
    </row>
    <row r="26" spans="1:7" x14ac:dyDescent="0.2">
      <c r="A26" s="391" t="s">
        <v>287</v>
      </c>
      <c r="B26" s="368" t="s">
        <v>143</v>
      </c>
      <c r="C26" s="378">
        <f>'Progress report 2023'!E32+'Progress report 2023'!E80+'Progress report 2023'!E120+'Progress report 2023'!E181+'Progress report 2023'!E203+'Progress report 2023'!E230</f>
        <v>0</v>
      </c>
      <c r="F26" s="2"/>
    </row>
    <row r="27" spans="1:7" x14ac:dyDescent="0.2">
      <c r="A27" s="391"/>
      <c r="B27" s="368"/>
      <c r="C27" s="378"/>
      <c r="F27" s="2"/>
      <c r="G27" s="2" t="s">
        <v>10</v>
      </c>
    </row>
    <row r="28" spans="1:7" x14ac:dyDescent="0.2">
      <c r="A28" s="391" t="s">
        <v>291</v>
      </c>
      <c r="B28" s="368" t="s">
        <v>288</v>
      </c>
      <c r="C28" s="378">
        <f>'Progress report 2023'!E40+'Progress report 2023'!E85+'Progress report 2023'!E125+'Progress report 2023'!E138+'Progress report 2023'!E151+'Progress report 2023'!E235</f>
        <v>0</v>
      </c>
      <c r="F28" s="2"/>
      <c r="G28" s="2"/>
    </row>
    <row r="29" spans="1:7" x14ac:dyDescent="0.2">
      <c r="A29" s="391" t="s">
        <v>290</v>
      </c>
      <c r="B29" s="368" t="s">
        <v>288</v>
      </c>
      <c r="C29" s="378">
        <f>'Progress report 2023'!E46+'Progress report 2023'!E89+'Progress report 2023'!E129+'Progress report 2023'!E139+'Progress report 2023'!E155+'Progress report 2023'!E239</f>
        <v>0</v>
      </c>
      <c r="F29" s="2"/>
      <c r="G29" s="2"/>
    </row>
    <row r="30" spans="1:7" x14ac:dyDescent="0.2">
      <c r="A30" s="391" t="s">
        <v>289</v>
      </c>
      <c r="B30" s="368" t="s">
        <v>288</v>
      </c>
      <c r="C30" s="378">
        <f>'Progress report 2023'!E52+'Progress report 2023'!E93+'Progress report 2023'!E133+'Progress report 2023'!E140+'Progress report 2023'!E159+'Progress report 2023'!E243</f>
        <v>0</v>
      </c>
      <c r="F30" s="2"/>
      <c r="G30" s="2"/>
    </row>
    <row r="31" spans="1:7" ht="15.75" x14ac:dyDescent="0.25">
      <c r="A31" s="151" t="s">
        <v>67</v>
      </c>
      <c r="B31" s="152"/>
      <c r="C31" s="153">
        <f>SUM(C20:C30)</f>
        <v>0</v>
      </c>
    </row>
    <row r="32" spans="1:7" x14ac:dyDescent="0.2">
      <c r="A32" s="64"/>
      <c r="B32" s="62"/>
      <c r="C32" s="68"/>
    </row>
    <row r="33" spans="1:5" ht="15.75" x14ac:dyDescent="0.25">
      <c r="A33" s="151" t="s">
        <v>68</v>
      </c>
      <c r="B33" s="152"/>
      <c r="C33" s="153">
        <f>C20+SUM(C28:C30)</f>
        <v>0</v>
      </c>
      <c r="E33" s="4"/>
    </row>
    <row r="34" spans="1:5" x14ac:dyDescent="0.2">
      <c r="A34" s="60"/>
      <c r="B34" s="60"/>
      <c r="C34" s="68"/>
    </row>
    <row r="35" spans="1:5" ht="15.75" x14ac:dyDescent="0.25">
      <c r="A35" s="365" t="s">
        <v>69</v>
      </c>
      <c r="B35" s="366"/>
      <c r="C35" s="367">
        <f>SUM(C22:C26)</f>
        <v>0</v>
      </c>
    </row>
    <row r="36" spans="1:5" x14ac:dyDescent="0.2">
      <c r="A36" s="4"/>
      <c r="B36" s="5"/>
      <c r="C36" s="62"/>
    </row>
    <row r="37" spans="1:5" x14ac:dyDescent="0.2">
      <c r="A37" s="3"/>
      <c r="B37" s="3"/>
      <c r="C37" s="13"/>
    </row>
    <row r="38" spans="1:5" x14ac:dyDescent="0.2">
      <c r="A38" s="3"/>
      <c r="B38" s="3"/>
      <c r="C38" s="13"/>
    </row>
    <row r="39" spans="1:5" x14ac:dyDescent="0.2">
      <c r="B39" s="283"/>
      <c r="C39" s="134"/>
      <c r="D39" s="2"/>
    </row>
    <row r="40" spans="1:5" x14ac:dyDescent="0.2">
      <c r="B40" s="62"/>
      <c r="C40" s="134"/>
    </row>
    <row r="41" spans="1:5" x14ac:dyDescent="0.2">
      <c r="B41" s="283"/>
      <c r="C41" s="59"/>
    </row>
    <row r="42" spans="1:5" x14ac:dyDescent="0.2">
      <c r="B42" s="62"/>
      <c r="C42" s="134"/>
    </row>
    <row r="43" spans="1:5" ht="15" x14ac:dyDescent="0.2">
      <c r="A43" s="17"/>
      <c r="B43" s="283"/>
      <c r="C43" s="134"/>
    </row>
    <row r="44" spans="1:5" s="17" customFormat="1" ht="15.75" x14ac:dyDescent="0.25">
      <c r="A44"/>
      <c r="B44" s="62"/>
      <c r="C44" s="134"/>
      <c r="E44" s="18"/>
    </row>
    <row r="45" spans="1:5" x14ac:dyDescent="0.2">
      <c r="B45" s="283"/>
      <c r="C45" s="134"/>
      <c r="D45" s="3"/>
      <c r="E45" s="4"/>
    </row>
    <row r="46" spans="1:5" x14ac:dyDescent="0.2">
      <c r="B46" s="62"/>
      <c r="C46" s="134"/>
      <c r="D46" s="3"/>
      <c r="E46" s="4"/>
    </row>
    <row r="47" spans="1:5" x14ac:dyDescent="0.2">
      <c r="B47" s="283"/>
      <c r="C47" s="134"/>
      <c r="D47" s="3"/>
      <c r="E47" s="5"/>
    </row>
    <row r="48" spans="1:5" x14ac:dyDescent="0.2">
      <c r="A48" s="61"/>
      <c r="B48" s="62"/>
      <c r="C48" s="134"/>
      <c r="D48" s="3"/>
      <c r="E48" s="8"/>
    </row>
    <row r="49" spans="1:6" x14ac:dyDescent="0.2">
      <c r="A49" s="63"/>
      <c r="B49" s="64"/>
      <c r="C49" s="135"/>
      <c r="D49" s="3"/>
      <c r="E49" s="8"/>
    </row>
    <row r="50" spans="1:6" x14ac:dyDescent="0.2">
      <c r="A50" s="3"/>
      <c r="B50" s="3"/>
      <c r="C50" s="13"/>
      <c r="D50" s="3"/>
      <c r="E50" s="8"/>
      <c r="F50" s="2" t="s">
        <v>10</v>
      </c>
    </row>
    <row r="51" spans="1:6" x14ac:dyDescent="0.2">
      <c r="A51" s="3"/>
      <c r="B51" s="3"/>
      <c r="C51" s="13"/>
      <c r="D51" s="3"/>
      <c r="E51" s="8"/>
    </row>
    <row r="52" spans="1:6" x14ac:dyDescent="0.2">
      <c r="A52" s="5"/>
      <c r="B52" s="3"/>
      <c r="C52" s="13"/>
      <c r="D52" s="3"/>
      <c r="E52" s="3"/>
      <c r="F52" s="7"/>
    </row>
    <row r="53" spans="1:6" x14ac:dyDescent="0.2">
      <c r="A53" s="3"/>
      <c r="B53" s="3"/>
      <c r="C53" s="13"/>
      <c r="D53" s="3"/>
      <c r="E53" s="3"/>
      <c r="F53" s="7"/>
    </row>
    <row r="54" spans="1:6" x14ac:dyDescent="0.2">
      <c r="A54" s="3"/>
      <c r="B54" s="3"/>
      <c r="C54" s="13"/>
      <c r="D54" s="3"/>
      <c r="E54" s="8"/>
      <c r="F54" s="7"/>
    </row>
    <row r="55" spans="1:6" x14ac:dyDescent="0.2">
      <c r="A55" s="4"/>
      <c r="B55" s="3"/>
      <c r="C55" s="13"/>
      <c r="D55" s="3"/>
      <c r="E55" s="8"/>
      <c r="F55" s="7"/>
    </row>
    <row r="56" spans="1:6" x14ac:dyDescent="0.2">
      <c r="A56" s="3"/>
      <c r="B56" s="3"/>
      <c r="C56" s="13"/>
      <c r="D56" s="3"/>
      <c r="E56" s="3"/>
      <c r="F56" s="7"/>
    </row>
    <row r="57" spans="1:6" x14ac:dyDescent="0.2">
      <c r="A57" s="3"/>
      <c r="B57" s="3"/>
      <c r="C57" s="13"/>
      <c r="D57" s="3"/>
      <c r="E57" s="3"/>
      <c r="F57" s="7"/>
    </row>
    <row r="58" spans="1:6" x14ac:dyDescent="0.2">
      <c r="A58" s="3"/>
      <c r="B58" s="3"/>
      <c r="C58" s="13"/>
      <c r="D58" s="3"/>
      <c r="E58" s="3"/>
      <c r="F58" s="7"/>
    </row>
    <row r="59" spans="1:6" x14ac:dyDescent="0.2">
      <c r="A59" s="3"/>
      <c r="B59" s="3"/>
      <c r="C59" s="13"/>
      <c r="D59" s="3"/>
      <c r="E59" s="3"/>
      <c r="F59" s="7"/>
    </row>
    <row r="60" spans="1:6" x14ac:dyDescent="0.2">
      <c r="A60" s="3"/>
      <c r="B60" s="3"/>
      <c r="C60" s="13"/>
      <c r="D60" s="3"/>
      <c r="E60" s="3"/>
      <c r="F60" s="7"/>
    </row>
    <row r="61" spans="1:6" x14ac:dyDescent="0.2">
      <c r="A61" s="8"/>
      <c r="B61" s="3"/>
      <c r="C61" s="13"/>
      <c r="D61" s="3"/>
      <c r="E61" s="3"/>
      <c r="F61" s="7"/>
    </row>
    <row r="62" spans="1:6" x14ac:dyDescent="0.2">
      <c r="A62" s="3"/>
      <c r="B62" s="3"/>
      <c r="C62" s="13"/>
      <c r="D62" s="3"/>
      <c r="E62" s="3"/>
      <c r="F62" s="7"/>
    </row>
    <row r="63" spans="1:6" x14ac:dyDescent="0.2">
      <c r="A63" s="3"/>
      <c r="B63" s="3"/>
      <c r="C63" s="13"/>
      <c r="D63" s="3"/>
      <c r="E63" s="3"/>
      <c r="F63" s="7"/>
    </row>
    <row r="64" spans="1:6" x14ac:dyDescent="0.2">
      <c r="A64" s="3"/>
      <c r="B64" s="3"/>
      <c r="C64" s="13"/>
      <c r="D64" s="3"/>
      <c r="E64" s="3"/>
      <c r="F64" s="7"/>
    </row>
    <row r="65" spans="1:6" x14ac:dyDescent="0.2">
      <c r="A65" s="3"/>
      <c r="B65" s="3"/>
      <c r="C65" s="13"/>
      <c r="D65" s="3"/>
      <c r="E65" s="5"/>
      <c r="F65" s="7"/>
    </row>
    <row r="66" spans="1:6" x14ac:dyDescent="0.2">
      <c r="A66" s="3"/>
      <c r="B66" s="3"/>
      <c r="C66" s="13"/>
      <c r="D66" s="3"/>
      <c r="E66" s="3"/>
      <c r="F66" s="7"/>
    </row>
    <row r="67" spans="1:6" x14ac:dyDescent="0.2">
      <c r="A67" s="8"/>
      <c r="B67" s="3"/>
      <c r="C67" s="13"/>
      <c r="D67" s="3"/>
      <c r="E67" s="3"/>
      <c r="F67" s="7"/>
    </row>
    <row r="68" spans="1:6" x14ac:dyDescent="0.2">
      <c r="A68" s="3"/>
      <c r="B68" s="3"/>
      <c r="C68" s="13"/>
      <c r="D68" s="3"/>
      <c r="E68" s="3"/>
      <c r="F68" s="7"/>
    </row>
    <row r="69" spans="1:6" x14ac:dyDescent="0.2">
      <c r="A69" s="3"/>
      <c r="B69" s="3"/>
      <c r="C69" s="13"/>
      <c r="D69" s="3"/>
      <c r="E69" s="3"/>
      <c r="F69" s="7"/>
    </row>
    <row r="70" spans="1:6" x14ac:dyDescent="0.2">
      <c r="A70" s="3"/>
      <c r="B70" s="3"/>
      <c r="C70" s="13"/>
      <c r="D70" s="3"/>
      <c r="E70" s="3"/>
    </row>
    <row r="71" spans="1:6" x14ac:dyDescent="0.2">
      <c r="A71" s="3"/>
      <c r="B71" s="3"/>
      <c r="C71" s="13"/>
      <c r="D71" s="3"/>
      <c r="E71" s="3"/>
    </row>
    <row r="72" spans="1:6" x14ac:dyDescent="0.2">
      <c r="A72" s="3"/>
      <c r="B72" s="3"/>
      <c r="C72" s="13"/>
      <c r="D72" s="3"/>
      <c r="E72" s="3"/>
    </row>
    <row r="73" spans="1:6" x14ac:dyDescent="0.2">
      <c r="A73" s="8"/>
      <c r="B73" s="3"/>
      <c r="C73" s="13"/>
      <c r="D73" s="3"/>
      <c r="E73" s="3"/>
    </row>
    <row r="74" spans="1:6" x14ac:dyDescent="0.2">
      <c r="A74" s="3"/>
      <c r="B74" s="3"/>
      <c r="C74" s="13"/>
      <c r="D74" s="3"/>
      <c r="E74" s="3"/>
    </row>
    <row r="75" spans="1:6" x14ac:dyDescent="0.2">
      <c r="A75" s="3"/>
      <c r="B75" s="3"/>
      <c r="C75" s="13"/>
      <c r="D75" s="3"/>
      <c r="E75" s="3"/>
    </row>
    <row r="76" spans="1:6" x14ac:dyDescent="0.2">
      <c r="A76" s="3"/>
      <c r="B76" s="3"/>
      <c r="C76" s="13"/>
      <c r="D76" s="3"/>
      <c r="E76" s="3"/>
    </row>
    <row r="77" spans="1:6" x14ac:dyDescent="0.2">
      <c r="A77" s="3"/>
      <c r="B77" s="3"/>
      <c r="C77" s="13"/>
      <c r="D77" s="3"/>
      <c r="E77" s="3"/>
    </row>
    <row r="78" spans="1:6" x14ac:dyDescent="0.2">
      <c r="A78" s="3"/>
      <c r="B78" s="3"/>
      <c r="C78" s="13"/>
      <c r="D78" s="3"/>
      <c r="E78" s="3"/>
    </row>
    <row r="79" spans="1:6" x14ac:dyDescent="0.2">
      <c r="A79" s="4"/>
      <c r="B79" s="3"/>
      <c r="C79" s="13"/>
      <c r="D79" s="3"/>
      <c r="E79" s="3"/>
    </row>
    <row r="80" spans="1:6" x14ac:dyDescent="0.2">
      <c r="A80" s="3"/>
      <c r="B80" s="3"/>
      <c r="C80" s="13"/>
      <c r="D80" s="3"/>
      <c r="E80" s="5"/>
    </row>
    <row r="81" spans="1:6" x14ac:dyDescent="0.2">
      <c r="A81" s="3"/>
      <c r="B81" s="3"/>
      <c r="C81" s="13"/>
      <c r="D81" s="3"/>
      <c r="E81" s="5"/>
    </row>
    <row r="82" spans="1:6" x14ac:dyDescent="0.2">
      <c r="A82" s="3"/>
      <c r="B82" s="3"/>
      <c r="C82" s="13"/>
      <c r="D82" s="3"/>
      <c r="E82" s="5"/>
    </row>
    <row r="83" spans="1:6" x14ac:dyDescent="0.2">
      <c r="A83" s="3"/>
      <c r="B83" s="3"/>
      <c r="C83" s="13"/>
      <c r="D83" s="3"/>
      <c r="E83" s="5"/>
    </row>
    <row r="84" spans="1:6" x14ac:dyDescent="0.2">
      <c r="A84" s="3"/>
      <c r="B84" s="3"/>
      <c r="C84" s="13"/>
      <c r="D84" s="3"/>
      <c r="E84" s="3"/>
      <c r="F84" s="2"/>
    </row>
    <row r="85" spans="1:6" x14ac:dyDescent="0.2">
      <c r="A85" s="8"/>
      <c r="B85" s="3"/>
      <c r="C85" s="13"/>
      <c r="D85" s="3"/>
      <c r="E85" s="3"/>
    </row>
    <row r="86" spans="1:6" x14ac:dyDescent="0.2">
      <c r="A86" s="3"/>
      <c r="B86" s="3"/>
      <c r="C86" s="13"/>
      <c r="D86" s="3"/>
      <c r="E86" s="3"/>
    </row>
    <row r="87" spans="1:6" x14ac:dyDescent="0.2">
      <c r="A87" s="3"/>
      <c r="B87" s="3"/>
      <c r="C87" s="13"/>
      <c r="D87" s="3"/>
      <c r="E87" s="3"/>
    </row>
    <row r="88" spans="1:6" x14ac:dyDescent="0.2">
      <c r="A88" s="3"/>
      <c r="B88" s="3"/>
      <c r="C88" s="13"/>
      <c r="D88" s="3"/>
      <c r="E88" s="3"/>
    </row>
    <row r="89" spans="1:6" x14ac:dyDescent="0.2">
      <c r="A89" s="3"/>
      <c r="B89" s="3"/>
      <c r="C89" s="13"/>
      <c r="D89" s="3"/>
      <c r="E89" s="3"/>
    </row>
    <row r="90" spans="1:6" x14ac:dyDescent="0.2">
      <c r="A90" s="8"/>
      <c r="B90" s="13"/>
      <c r="C90" s="13"/>
      <c r="D90" s="3"/>
      <c r="E90" s="3"/>
    </row>
    <row r="91" spans="1:6" x14ac:dyDescent="0.2">
      <c r="A91" s="3"/>
      <c r="B91" s="13"/>
      <c r="C91" s="13"/>
      <c r="D91" s="3"/>
      <c r="E91" s="3"/>
    </row>
    <row r="92" spans="1:6" x14ac:dyDescent="0.2">
      <c r="A92" s="3"/>
      <c r="B92" s="13"/>
      <c r="C92" s="13"/>
      <c r="D92" s="3"/>
      <c r="E92" s="3"/>
    </row>
    <row r="93" spans="1:6" x14ac:dyDescent="0.2">
      <c r="A93" s="3"/>
      <c r="B93" s="13"/>
      <c r="C93" s="13"/>
      <c r="D93" s="3"/>
      <c r="E93" s="3"/>
    </row>
    <row r="94" spans="1:6" x14ac:dyDescent="0.2">
      <c r="A94" s="3"/>
      <c r="B94" s="13"/>
      <c r="C94" s="13"/>
      <c r="D94" s="3"/>
      <c r="E94" s="3"/>
    </row>
    <row r="95" spans="1:6" x14ac:dyDescent="0.2">
      <c r="A95" s="8"/>
      <c r="B95" s="13"/>
      <c r="C95" s="13"/>
      <c r="D95" s="3"/>
      <c r="E95" s="3"/>
    </row>
    <row r="96" spans="1:6" x14ac:dyDescent="0.2">
      <c r="A96" s="3"/>
      <c r="B96" s="13"/>
      <c r="C96" s="13"/>
      <c r="D96" s="3"/>
      <c r="E96" s="3"/>
    </row>
    <row r="97" spans="1:5" x14ac:dyDescent="0.2">
      <c r="A97" s="3"/>
      <c r="B97" s="13"/>
      <c r="C97" s="13"/>
      <c r="D97" s="3"/>
      <c r="E97" s="3"/>
    </row>
    <row r="98" spans="1:5" x14ac:dyDescent="0.2">
      <c r="A98" s="3"/>
      <c r="B98" s="13"/>
      <c r="C98" s="13"/>
      <c r="D98" s="3"/>
      <c r="E98" s="3"/>
    </row>
    <row r="99" spans="1:5" x14ac:dyDescent="0.2">
      <c r="A99" s="3"/>
      <c r="B99" s="13"/>
      <c r="C99" s="13"/>
      <c r="D99" s="3"/>
      <c r="E99" s="3"/>
    </row>
    <row r="100" spans="1:5" x14ac:dyDescent="0.2">
      <c r="A100" s="3"/>
      <c r="B100" s="13"/>
      <c r="C100" s="13"/>
      <c r="D100" s="3"/>
      <c r="E100" s="3"/>
    </row>
    <row r="101" spans="1:5" x14ac:dyDescent="0.2">
      <c r="A101" s="4"/>
      <c r="B101" s="3"/>
      <c r="C101" s="13"/>
      <c r="D101" s="3"/>
      <c r="E101" s="3"/>
    </row>
    <row r="102" spans="1:5" x14ac:dyDescent="0.2">
      <c r="A102" s="3"/>
      <c r="B102" s="3"/>
      <c r="C102" s="13"/>
      <c r="D102" s="3"/>
      <c r="E102" s="3"/>
    </row>
    <row r="103" spans="1:5" x14ac:dyDescent="0.2">
      <c r="A103" s="3"/>
      <c r="B103" s="3"/>
      <c r="C103" s="13"/>
      <c r="D103" s="3"/>
      <c r="E103" s="3"/>
    </row>
    <row r="104" spans="1:5" x14ac:dyDescent="0.2">
      <c r="A104" s="3"/>
      <c r="B104" s="3"/>
      <c r="C104" s="13"/>
      <c r="D104" s="3"/>
      <c r="E104" s="3"/>
    </row>
    <row r="105" spans="1:5" x14ac:dyDescent="0.2">
      <c r="A105" s="3"/>
      <c r="B105" s="3"/>
      <c r="C105" s="13"/>
      <c r="D105" s="3"/>
      <c r="E105" s="3"/>
    </row>
    <row r="106" spans="1:5" x14ac:dyDescent="0.2">
      <c r="A106" s="3"/>
      <c r="B106" s="3"/>
      <c r="C106" s="13"/>
      <c r="D106" s="3"/>
      <c r="E106" s="3"/>
    </row>
    <row r="107" spans="1:5" x14ac:dyDescent="0.2">
      <c r="A107" s="8"/>
      <c r="B107" s="3"/>
      <c r="C107" s="13"/>
      <c r="D107" s="3"/>
      <c r="E107" s="3"/>
    </row>
    <row r="108" spans="1:5" x14ac:dyDescent="0.2">
      <c r="A108" s="3"/>
      <c r="B108" s="3"/>
      <c r="C108" s="13"/>
      <c r="D108" s="3"/>
      <c r="E108" s="3"/>
    </row>
    <row r="109" spans="1:5" x14ac:dyDescent="0.2">
      <c r="A109" s="3"/>
      <c r="B109" s="3"/>
      <c r="C109" s="13"/>
      <c r="D109" s="3"/>
      <c r="E109" s="3"/>
    </row>
    <row r="110" spans="1:5" x14ac:dyDescent="0.2">
      <c r="A110" s="3"/>
      <c r="B110" s="3"/>
      <c r="C110" s="13"/>
      <c r="D110" s="3"/>
      <c r="E110" s="3"/>
    </row>
    <row r="111" spans="1:5" x14ac:dyDescent="0.2">
      <c r="A111" s="3"/>
      <c r="B111" s="3"/>
      <c r="C111" s="13"/>
      <c r="D111" s="3"/>
      <c r="E111" s="3"/>
    </row>
    <row r="112" spans="1:5" x14ac:dyDescent="0.2">
      <c r="A112" s="8"/>
      <c r="B112" s="13"/>
      <c r="C112" s="13"/>
      <c r="D112" s="3"/>
      <c r="E112" s="3"/>
    </row>
    <row r="113" spans="1:5" x14ac:dyDescent="0.2">
      <c r="A113" s="3"/>
      <c r="B113" s="13"/>
      <c r="C113" s="13"/>
      <c r="D113" s="3"/>
      <c r="E113" s="3"/>
    </row>
    <row r="114" spans="1:5" x14ac:dyDescent="0.2">
      <c r="A114" s="3"/>
      <c r="B114" s="13"/>
      <c r="C114" s="13"/>
      <c r="D114" s="3"/>
      <c r="E114" s="3"/>
    </row>
    <row r="115" spans="1:5" x14ac:dyDescent="0.2">
      <c r="A115" s="3"/>
      <c r="B115" s="13"/>
      <c r="C115" s="13"/>
      <c r="D115" s="3"/>
      <c r="E115" s="3"/>
    </row>
    <row r="116" spans="1:5" x14ac:dyDescent="0.2">
      <c r="A116" s="3"/>
      <c r="B116" s="13"/>
      <c r="C116" s="13"/>
      <c r="D116" s="3"/>
      <c r="E116" s="3"/>
    </row>
    <row r="117" spans="1:5" x14ac:dyDescent="0.2">
      <c r="A117" s="8"/>
      <c r="B117" s="13"/>
      <c r="C117" s="13"/>
      <c r="D117" s="3"/>
      <c r="E117" s="3"/>
    </row>
    <row r="118" spans="1:5" x14ac:dyDescent="0.2">
      <c r="A118" s="3"/>
      <c r="B118" s="13"/>
      <c r="C118" s="13"/>
      <c r="D118" s="3"/>
      <c r="E118" s="3"/>
    </row>
    <row r="119" spans="1:5" x14ac:dyDescent="0.2">
      <c r="A119" s="3"/>
      <c r="B119" s="13"/>
      <c r="C119" s="13"/>
      <c r="D119" s="3"/>
      <c r="E119" s="3"/>
    </row>
    <row r="120" spans="1:5" x14ac:dyDescent="0.2">
      <c r="A120" s="3"/>
      <c r="B120" s="13"/>
      <c r="C120" s="13"/>
      <c r="D120" s="3"/>
      <c r="E120" s="3"/>
    </row>
    <row r="121" spans="1:5" x14ac:dyDescent="0.2">
      <c r="A121" s="3"/>
      <c r="B121" s="13"/>
      <c r="C121" s="13"/>
      <c r="D121" s="3"/>
      <c r="E121" s="3"/>
    </row>
    <row r="122" spans="1:5" x14ac:dyDescent="0.2">
      <c r="A122" s="3"/>
      <c r="B122" s="13"/>
      <c r="C122" s="13"/>
      <c r="D122" s="3"/>
      <c r="E122" s="3"/>
    </row>
    <row r="123" spans="1:5" x14ac:dyDescent="0.2">
      <c r="A123" s="4"/>
      <c r="B123" s="3"/>
      <c r="C123" s="13"/>
      <c r="D123" s="3"/>
      <c r="E123" s="3"/>
    </row>
    <row r="124" spans="1:5" x14ac:dyDescent="0.2">
      <c r="A124" s="3"/>
      <c r="B124" s="3"/>
      <c r="C124" s="13"/>
      <c r="D124" s="3"/>
      <c r="E124" s="3"/>
    </row>
    <row r="125" spans="1:5" x14ac:dyDescent="0.2">
      <c r="A125" s="3"/>
      <c r="B125" s="3"/>
      <c r="C125" s="13"/>
      <c r="D125" s="3"/>
      <c r="E125" s="3"/>
    </row>
    <row r="126" spans="1:5" x14ac:dyDescent="0.2">
      <c r="A126" s="3"/>
      <c r="B126" s="3"/>
      <c r="C126" s="13"/>
      <c r="D126" s="3"/>
      <c r="E126" s="3"/>
    </row>
    <row r="127" spans="1:5" x14ac:dyDescent="0.2">
      <c r="A127" s="3"/>
      <c r="B127" s="3"/>
      <c r="C127" s="13"/>
      <c r="D127" s="3"/>
      <c r="E127" s="3"/>
    </row>
    <row r="128" spans="1:5" x14ac:dyDescent="0.2">
      <c r="A128" s="3"/>
      <c r="B128" s="3"/>
      <c r="C128" s="13"/>
      <c r="D128" s="3"/>
      <c r="E128" s="3"/>
    </row>
    <row r="129" spans="1:5" x14ac:dyDescent="0.2">
      <c r="A129" s="8"/>
      <c r="B129" s="3"/>
      <c r="C129" s="13"/>
      <c r="D129" s="3"/>
      <c r="E129" s="3"/>
    </row>
    <row r="130" spans="1:5" x14ac:dyDescent="0.2">
      <c r="A130" s="3"/>
      <c r="B130" s="3"/>
      <c r="C130" s="13"/>
      <c r="D130" s="3"/>
      <c r="E130" s="3"/>
    </row>
    <row r="131" spans="1:5" x14ac:dyDescent="0.2">
      <c r="A131" s="3"/>
      <c r="B131" s="3"/>
      <c r="C131" s="13"/>
      <c r="D131" s="3"/>
      <c r="E131" s="3"/>
    </row>
    <row r="132" spans="1:5" x14ac:dyDescent="0.2">
      <c r="A132" s="3"/>
      <c r="B132" s="3"/>
      <c r="C132" s="13"/>
      <c r="D132" s="3"/>
      <c r="E132" s="3"/>
    </row>
    <row r="133" spans="1:5" x14ac:dyDescent="0.2">
      <c r="A133" s="3"/>
      <c r="B133" s="3"/>
      <c r="C133" s="13"/>
      <c r="D133" s="3"/>
      <c r="E133" s="3"/>
    </row>
    <row r="134" spans="1:5" x14ac:dyDescent="0.2">
      <c r="A134" s="8"/>
      <c r="B134" s="13"/>
      <c r="C134" s="13"/>
      <c r="D134" s="3"/>
      <c r="E134" s="3"/>
    </row>
    <row r="135" spans="1:5" x14ac:dyDescent="0.2">
      <c r="A135" s="3"/>
      <c r="B135" s="13"/>
      <c r="C135" s="13"/>
      <c r="D135" s="3"/>
      <c r="E135" s="3"/>
    </row>
    <row r="136" spans="1:5" x14ac:dyDescent="0.2">
      <c r="A136" s="3"/>
      <c r="B136" s="13"/>
      <c r="C136" s="13"/>
      <c r="D136" s="3"/>
      <c r="E136" s="3"/>
    </row>
    <row r="137" spans="1:5" x14ac:dyDescent="0.2">
      <c r="A137" s="3"/>
      <c r="B137" s="13"/>
      <c r="C137" s="13"/>
      <c r="D137" s="3"/>
      <c r="E137" s="3"/>
    </row>
    <row r="138" spans="1:5" x14ac:dyDescent="0.2">
      <c r="A138" s="3"/>
      <c r="B138" s="13"/>
      <c r="C138" s="13"/>
      <c r="D138" s="3"/>
      <c r="E138" s="3"/>
    </row>
    <row r="139" spans="1:5" x14ac:dyDescent="0.2">
      <c r="A139" s="8"/>
      <c r="B139" s="13"/>
      <c r="C139" s="13"/>
      <c r="D139" s="3"/>
      <c r="E139" s="3"/>
    </row>
    <row r="140" spans="1:5" x14ac:dyDescent="0.2">
      <c r="A140" s="3"/>
      <c r="B140" s="13"/>
      <c r="C140" s="13"/>
      <c r="D140" s="3"/>
      <c r="E140" s="3"/>
    </row>
    <row r="141" spans="1:5" x14ac:dyDescent="0.2">
      <c r="A141" s="3"/>
      <c r="B141" s="13"/>
      <c r="C141" s="13"/>
      <c r="D141" s="3"/>
      <c r="E141" s="3"/>
    </row>
    <row r="142" spans="1:5" x14ac:dyDescent="0.2">
      <c r="A142" s="3"/>
      <c r="B142" s="13"/>
      <c r="C142" s="13"/>
      <c r="D142" s="3"/>
      <c r="E142" s="3"/>
    </row>
    <row r="143" spans="1:5" x14ac:dyDescent="0.2">
      <c r="A143" s="3"/>
      <c r="B143" s="13"/>
      <c r="C143" s="13"/>
      <c r="D143" s="3"/>
      <c r="E143" s="3"/>
    </row>
    <row r="144" spans="1:5" x14ac:dyDescent="0.2">
      <c r="A144" s="3"/>
      <c r="B144" s="13"/>
      <c r="C144" s="13"/>
      <c r="D144" s="3"/>
      <c r="E144" s="3"/>
    </row>
    <row r="145" spans="1:6" x14ac:dyDescent="0.2">
      <c r="A145" s="4"/>
      <c r="B145" s="13"/>
      <c r="C145" s="13"/>
      <c r="D145" s="3"/>
      <c r="E145" s="3"/>
    </row>
    <row r="146" spans="1:6" x14ac:dyDescent="0.2">
      <c r="A146" s="3"/>
      <c r="B146" s="13"/>
      <c r="C146" s="13"/>
      <c r="D146" s="3"/>
      <c r="E146" s="3"/>
    </row>
    <row r="147" spans="1:6" x14ac:dyDescent="0.2">
      <c r="A147" s="3"/>
      <c r="B147" s="13"/>
      <c r="C147" s="13"/>
      <c r="D147" s="3"/>
      <c r="E147" s="3"/>
    </row>
    <row r="148" spans="1:6" x14ac:dyDescent="0.2">
      <c r="A148" s="3"/>
      <c r="B148" s="13"/>
      <c r="C148" s="13"/>
      <c r="D148" s="3"/>
      <c r="E148" s="3"/>
    </row>
    <row r="149" spans="1:6" x14ac:dyDescent="0.2">
      <c r="A149" s="4"/>
      <c r="B149" s="13"/>
      <c r="C149" s="13"/>
      <c r="D149" s="3"/>
      <c r="E149" s="3"/>
    </row>
    <row r="150" spans="1:6" x14ac:dyDescent="0.2">
      <c r="A150" s="3"/>
      <c r="B150" s="13"/>
      <c r="C150" s="13"/>
      <c r="D150" s="3"/>
      <c r="E150" s="3"/>
    </row>
    <row r="151" spans="1:6" x14ac:dyDescent="0.2">
      <c r="A151" s="9"/>
      <c r="B151" s="13"/>
      <c r="C151" s="13"/>
      <c r="D151" s="3"/>
      <c r="E151" s="3"/>
    </row>
    <row r="152" spans="1:6" x14ac:dyDescent="0.2">
      <c r="A152" s="3"/>
      <c r="B152" s="13"/>
      <c r="C152" s="13"/>
      <c r="D152" s="3"/>
      <c r="E152" s="3"/>
    </row>
    <row r="153" spans="1:6" x14ac:dyDescent="0.2">
      <c r="A153" s="3"/>
      <c r="B153" s="13"/>
      <c r="C153" s="13"/>
      <c r="D153" s="3"/>
      <c r="E153" s="3"/>
    </row>
    <row r="154" spans="1:6" x14ac:dyDescent="0.2">
      <c r="A154" s="3"/>
      <c r="B154" s="13"/>
      <c r="C154" s="13"/>
      <c r="D154" s="3"/>
      <c r="E154" s="3"/>
    </row>
    <row r="155" spans="1:6" x14ac:dyDescent="0.2">
      <c r="A155" s="4"/>
      <c r="B155" s="13"/>
      <c r="C155" s="13"/>
      <c r="D155" s="3"/>
      <c r="E155" s="3"/>
    </row>
    <row r="156" spans="1:6" x14ac:dyDescent="0.2">
      <c r="A156" s="3"/>
      <c r="B156" s="13"/>
      <c r="C156" s="13"/>
      <c r="D156" s="3"/>
      <c r="E156" s="3"/>
    </row>
    <row r="157" spans="1:6" x14ac:dyDescent="0.2">
      <c r="A157" s="3"/>
      <c r="B157" s="13"/>
      <c r="C157" s="13"/>
      <c r="D157" s="3"/>
      <c r="E157" s="3"/>
    </row>
    <row r="158" spans="1:6" x14ac:dyDescent="0.2">
      <c r="A158" s="3"/>
      <c r="B158" s="13"/>
      <c r="C158" s="13"/>
      <c r="D158" s="3"/>
      <c r="E158" s="3"/>
    </row>
    <row r="159" spans="1:6" x14ac:dyDescent="0.2">
      <c r="A159" s="4"/>
      <c r="B159" s="13"/>
      <c r="C159" s="13"/>
      <c r="D159" s="3"/>
      <c r="E159" s="5"/>
      <c r="F159" s="2"/>
    </row>
    <row r="160" spans="1:6" x14ac:dyDescent="0.2">
      <c r="A160" s="3"/>
      <c r="B160" s="13"/>
      <c r="C160" s="13"/>
      <c r="D160" s="3"/>
      <c r="E160" s="3"/>
    </row>
    <row r="161" spans="1:6" x14ac:dyDescent="0.2">
      <c r="A161" s="3"/>
      <c r="B161" s="13"/>
      <c r="C161" s="13"/>
      <c r="D161" s="3"/>
      <c r="E161" s="3"/>
    </row>
    <row r="162" spans="1:6" x14ac:dyDescent="0.2">
      <c r="A162" s="3"/>
      <c r="B162" s="13"/>
      <c r="C162" s="13"/>
      <c r="D162" s="3"/>
      <c r="E162" s="3"/>
    </row>
    <row r="163" spans="1:6" x14ac:dyDescent="0.2">
      <c r="A163" s="4"/>
      <c r="B163" s="13"/>
      <c r="C163" s="13"/>
      <c r="D163" s="3"/>
      <c r="E163" s="5"/>
    </row>
    <row r="164" spans="1:6" x14ac:dyDescent="0.2">
      <c r="A164" s="3"/>
      <c r="B164" s="13"/>
      <c r="C164" s="13"/>
      <c r="D164" s="3"/>
      <c r="E164" s="5"/>
    </row>
    <row r="165" spans="1:6" x14ac:dyDescent="0.2">
      <c r="A165" s="3"/>
      <c r="B165" s="13"/>
      <c r="C165" s="13"/>
      <c r="D165" s="3"/>
      <c r="E165" s="5"/>
    </row>
    <row r="166" spans="1:6" x14ac:dyDescent="0.2">
      <c r="A166" s="3"/>
      <c r="B166" s="13"/>
      <c r="C166" s="13"/>
      <c r="D166" s="3"/>
      <c r="E166" s="3"/>
      <c r="F166" s="7"/>
    </row>
    <row r="167" spans="1:6" x14ac:dyDescent="0.2">
      <c r="A167" s="4"/>
      <c r="B167" s="13"/>
      <c r="C167" s="13"/>
      <c r="D167" s="3"/>
      <c r="E167" s="9"/>
    </row>
    <row r="168" spans="1:6" x14ac:dyDescent="0.2">
      <c r="A168" s="3"/>
      <c r="B168" s="13"/>
      <c r="C168" s="13"/>
      <c r="D168" s="3"/>
      <c r="E168" s="9"/>
    </row>
    <row r="169" spans="1:6" x14ac:dyDescent="0.2">
      <c r="A169" s="3"/>
      <c r="B169" s="13"/>
      <c r="C169" s="13"/>
      <c r="D169" s="3"/>
      <c r="E169" s="9"/>
    </row>
    <row r="170" spans="1:6" x14ac:dyDescent="0.2">
      <c r="A170" s="3"/>
      <c r="B170" s="13"/>
      <c r="C170" s="13"/>
      <c r="D170" s="3"/>
      <c r="E170" s="3"/>
      <c r="F170" s="2"/>
    </row>
    <row r="171" spans="1:6" x14ac:dyDescent="0.2">
      <c r="A171" s="8"/>
      <c r="B171" s="13"/>
      <c r="C171" s="13"/>
      <c r="D171" s="3"/>
      <c r="E171" s="5"/>
    </row>
    <row r="172" spans="1:6" x14ac:dyDescent="0.2">
      <c r="A172" s="9"/>
      <c r="B172" s="13"/>
      <c r="C172" s="13"/>
      <c r="D172" s="3"/>
      <c r="E172" s="3"/>
    </row>
    <row r="173" spans="1:6" x14ac:dyDescent="0.2">
      <c r="A173" s="9"/>
      <c r="B173" s="13"/>
      <c r="C173" s="13"/>
      <c r="D173" s="3"/>
      <c r="E173" s="4"/>
    </row>
    <row r="174" spans="1:6" x14ac:dyDescent="0.2">
      <c r="A174" s="9"/>
      <c r="B174" s="13"/>
      <c r="C174" s="13"/>
      <c r="D174" s="3"/>
      <c r="E174" s="3"/>
    </row>
    <row r="175" spans="1:6" x14ac:dyDescent="0.2">
      <c r="A175" s="3"/>
      <c r="B175" s="13"/>
      <c r="C175" s="13"/>
      <c r="D175" s="3"/>
      <c r="E175" s="3"/>
    </row>
    <row r="176" spans="1:6" x14ac:dyDescent="0.2">
      <c r="A176" s="4"/>
      <c r="B176" s="13"/>
      <c r="C176" s="13"/>
      <c r="D176" s="3"/>
      <c r="E176" s="3"/>
    </row>
    <row r="177" spans="1:10" x14ac:dyDescent="0.2">
      <c r="A177" s="3"/>
      <c r="B177" s="13"/>
      <c r="C177" s="13"/>
      <c r="D177" s="3"/>
      <c r="E177" s="3"/>
    </row>
    <row r="178" spans="1:10" x14ac:dyDescent="0.2">
      <c r="A178" s="3"/>
      <c r="B178" s="13"/>
      <c r="C178" s="13"/>
      <c r="D178" s="3"/>
      <c r="E178" s="3"/>
    </row>
    <row r="179" spans="1:10" x14ac:dyDescent="0.2">
      <c r="A179" s="3"/>
      <c r="B179" s="13"/>
      <c r="C179" s="13"/>
      <c r="D179" s="3"/>
      <c r="E179" s="3"/>
    </row>
    <row r="180" spans="1:10" x14ac:dyDescent="0.2">
      <c r="A180" s="8"/>
      <c r="B180" s="13"/>
      <c r="C180" s="13"/>
      <c r="D180" s="3"/>
      <c r="E180" s="3"/>
    </row>
    <row r="181" spans="1:10" x14ac:dyDescent="0.2">
      <c r="A181" s="3"/>
      <c r="B181" s="13"/>
      <c r="C181" s="13"/>
      <c r="D181" s="3"/>
      <c r="E181" s="3"/>
    </row>
    <row r="182" spans="1:10" x14ac:dyDescent="0.2">
      <c r="A182" s="3"/>
      <c r="B182" s="13"/>
      <c r="C182" s="13"/>
      <c r="D182" s="3"/>
      <c r="E182" s="3"/>
    </row>
    <row r="183" spans="1:10" x14ac:dyDescent="0.2">
      <c r="A183" s="4"/>
      <c r="B183" s="13"/>
      <c r="C183" s="13"/>
      <c r="D183" s="3"/>
      <c r="E183" s="8"/>
      <c r="F183" s="6"/>
      <c r="G183" s="6"/>
      <c r="H183" s="6"/>
    </row>
    <row r="184" spans="1:10" x14ac:dyDescent="0.2">
      <c r="A184" s="3"/>
      <c r="B184" s="13"/>
      <c r="C184" s="13"/>
      <c r="D184" s="3"/>
      <c r="E184" s="9"/>
      <c r="F184" s="6"/>
      <c r="G184" s="6"/>
      <c r="H184" s="6"/>
    </row>
    <row r="185" spans="1:10" x14ac:dyDescent="0.2">
      <c r="A185" s="3"/>
      <c r="B185" s="13"/>
      <c r="C185" s="13"/>
      <c r="D185" s="3"/>
      <c r="E185" s="9"/>
      <c r="F185" s="6"/>
      <c r="G185" s="6"/>
      <c r="H185" s="6"/>
      <c r="I185" s="6"/>
      <c r="J185" s="6"/>
    </row>
    <row r="186" spans="1:10" x14ac:dyDescent="0.2">
      <c r="A186" s="3"/>
      <c r="B186" s="13"/>
      <c r="C186" s="13"/>
      <c r="D186" s="3"/>
      <c r="E186" s="3"/>
      <c r="I186" s="6"/>
      <c r="J186" s="6"/>
    </row>
    <row r="187" spans="1:10" x14ac:dyDescent="0.2">
      <c r="A187" s="3"/>
      <c r="B187" s="13"/>
      <c r="C187" s="3"/>
      <c r="D187" s="3"/>
      <c r="E187" s="3"/>
      <c r="I187" s="6"/>
      <c r="J187" s="6"/>
    </row>
    <row r="188" spans="1:10" x14ac:dyDescent="0.2">
      <c r="A188" s="3"/>
      <c r="B188" s="13"/>
      <c r="C188" s="3"/>
      <c r="D188" s="3"/>
      <c r="E188" s="4"/>
    </row>
    <row r="189" spans="1:10" x14ac:dyDescent="0.2">
      <c r="A189" s="4"/>
      <c r="B189" s="13"/>
      <c r="C189" s="3"/>
      <c r="D189" s="3"/>
      <c r="E189" s="5"/>
    </row>
    <row r="190" spans="1:10" x14ac:dyDescent="0.2">
      <c r="A190" s="4"/>
      <c r="B190" s="13"/>
      <c r="C190" s="3"/>
      <c r="D190" s="3"/>
      <c r="E190" s="3"/>
    </row>
    <row r="191" spans="1:10" x14ac:dyDescent="0.2">
      <c r="A191" s="4"/>
      <c r="B191" s="3"/>
      <c r="C191" s="3"/>
      <c r="D191" s="3"/>
      <c r="E191" s="3"/>
    </row>
    <row r="192" spans="1:10" x14ac:dyDescent="0.2">
      <c r="A192" s="4"/>
      <c r="B192" s="3"/>
      <c r="C192" s="3"/>
      <c r="D192" s="3"/>
      <c r="E192" s="5"/>
    </row>
    <row r="193" spans="1:11" x14ac:dyDescent="0.2">
      <c r="A193" s="3"/>
      <c r="B193" s="3"/>
      <c r="C193" s="3"/>
      <c r="D193" s="3"/>
      <c r="E193" s="3"/>
    </row>
    <row r="194" spans="1:11" x14ac:dyDescent="0.2">
      <c r="A194" s="3"/>
      <c r="B194" s="3"/>
      <c r="C194" s="3"/>
      <c r="D194" s="3"/>
      <c r="E194" s="3"/>
    </row>
    <row r="195" spans="1:11" x14ac:dyDescent="0.2">
      <c r="A195" s="4"/>
      <c r="B195" s="3"/>
      <c r="C195" s="3"/>
      <c r="D195" s="3"/>
      <c r="E195" s="4"/>
    </row>
    <row r="196" spans="1:11" x14ac:dyDescent="0.2">
      <c r="A196" s="3"/>
      <c r="B196" s="3"/>
      <c r="C196" s="3"/>
      <c r="D196" s="3"/>
      <c r="E196" s="3"/>
    </row>
    <row r="197" spans="1:11" x14ac:dyDescent="0.2">
      <c r="A197" s="14"/>
      <c r="B197" s="3"/>
      <c r="C197" s="3"/>
      <c r="D197" s="3"/>
      <c r="E197" s="8"/>
    </row>
    <row r="198" spans="1:11" x14ac:dyDescent="0.2">
      <c r="A198" s="3"/>
      <c r="B198" s="3"/>
      <c r="C198" s="3"/>
      <c r="D198" s="3"/>
      <c r="E198" s="3"/>
    </row>
    <row r="199" spans="1:11" x14ac:dyDescent="0.2">
      <c r="A199" s="3"/>
      <c r="B199" s="3"/>
      <c r="C199" s="3"/>
      <c r="D199" s="3"/>
      <c r="E199" s="3"/>
      <c r="F199" s="7"/>
    </row>
    <row r="200" spans="1:11" x14ac:dyDescent="0.2">
      <c r="A200" s="3"/>
      <c r="B200" s="3"/>
      <c r="C200" s="3"/>
      <c r="D200" s="3"/>
      <c r="E200" s="3"/>
    </row>
    <row r="201" spans="1:11" x14ac:dyDescent="0.2">
      <c r="A201" s="3"/>
      <c r="B201" s="3"/>
      <c r="C201" s="3"/>
      <c r="D201" s="3"/>
      <c r="E201" s="3"/>
    </row>
    <row r="202" spans="1:11" x14ac:dyDescent="0.2">
      <c r="A202" s="3"/>
      <c r="B202" s="3"/>
      <c r="C202" s="3"/>
      <c r="D202" s="3"/>
      <c r="E202" s="3"/>
    </row>
    <row r="203" spans="1:11" x14ac:dyDescent="0.2">
      <c r="D203" s="3"/>
      <c r="E203" s="4"/>
    </row>
    <row r="204" spans="1:11" x14ac:dyDescent="0.2">
      <c r="A204" s="1"/>
      <c r="D204" s="3"/>
      <c r="E204" s="3"/>
    </row>
    <row r="205" spans="1:11" x14ac:dyDescent="0.2">
      <c r="D205" s="3"/>
      <c r="E205" s="3"/>
      <c r="H205" s="3"/>
    </row>
    <row r="206" spans="1:11" x14ac:dyDescent="0.2">
      <c r="D206" s="3"/>
      <c r="E206" s="3"/>
      <c r="H206" s="3"/>
    </row>
    <row r="207" spans="1:11" x14ac:dyDescent="0.2">
      <c r="A207" s="2"/>
      <c r="D207" s="3"/>
      <c r="E207" s="3"/>
      <c r="H207" s="3"/>
    </row>
    <row r="208" spans="1:11" x14ac:dyDescent="0.2">
      <c r="D208" s="3"/>
      <c r="E208" s="4"/>
      <c r="F208" s="3"/>
      <c r="G208" s="3"/>
      <c r="H208" s="3"/>
      <c r="I208" s="3"/>
      <c r="J208" s="3"/>
      <c r="K208" s="3"/>
    </row>
    <row r="209" spans="1:11" x14ac:dyDescent="0.2">
      <c r="D209" s="3"/>
      <c r="E209" s="4"/>
      <c r="F209" s="3"/>
      <c r="G209" s="3"/>
      <c r="H209" s="3"/>
      <c r="I209" s="3"/>
      <c r="J209" s="3"/>
      <c r="K209" s="3"/>
    </row>
    <row r="210" spans="1:11" x14ac:dyDescent="0.2">
      <c r="A210" s="2"/>
      <c r="D210" s="3"/>
      <c r="E210" s="5"/>
      <c r="F210" s="3"/>
      <c r="G210" s="3"/>
      <c r="H210" s="3"/>
      <c r="I210" s="3"/>
      <c r="J210" s="3"/>
      <c r="K210" s="3"/>
    </row>
    <row r="211" spans="1:11" x14ac:dyDescent="0.2">
      <c r="D211" s="3"/>
      <c r="E211" s="4"/>
    </row>
    <row r="212" spans="1:11" x14ac:dyDescent="0.2">
      <c r="D212" s="3"/>
      <c r="E212" s="3"/>
    </row>
    <row r="213" spans="1:11" x14ac:dyDescent="0.2">
      <c r="D213" s="3"/>
      <c r="E213" s="14"/>
    </row>
    <row r="214" spans="1:11" x14ac:dyDescent="0.2">
      <c r="D214" s="3"/>
      <c r="E214" s="4"/>
    </row>
    <row r="215" spans="1:11" x14ac:dyDescent="0.2">
      <c r="D215" s="3"/>
      <c r="E215" s="4"/>
    </row>
    <row r="216" spans="1:11" x14ac:dyDescent="0.2">
      <c r="D216" s="3"/>
      <c r="E216" s="3"/>
    </row>
    <row r="218" spans="1:11" x14ac:dyDescent="0.2">
      <c r="A218" s="2"/>
    </row>
    <row r="222" spans="1:11" x14ac:dyDescent="0.2">
      <c r="E222" s="1"/>
    </row>
    <row r="230" spans="6:6" x14ac:dyDescent="0.2">
      <c r="F230" s="2"/>
    </row>
    <row r="231" spans="6:6" x14ac:dyDescent="0.2">
      <c r="F231" s="2"/>
    </row>
  </sheetData>
  <pageMargins left="0.35433070866141736" right="0.35433070866141736" top="0.59055118110236227" bottom="0.59055118110236227" header="0.51181102362204722" footer="0.51181102362204722"/>
  <pageSetup paperSize="9" scale="85" fitToHeight="0" orientation="portrait"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INFO</vt:lpstr>
      <vt:lpstr>Progress report 2020</vt:lpstr>
      <vt:lpstr>2020 Summary</vt:lpstr>
      <vt:lpstr>Progress report 2021</vt:lpstr>
      <vt:lpstr>2021 Summary</vt:lpstr>
      <vt:lpstr>Progress report 2022</vt:lpstr>
      <vt:lpstr>2022 Summary</vt:lpstr>
      <vt:lpstr>Progress report 2023</vt:lpstr>
      <vt:lpstr>2023 Summary</vt:lpstr>
      <vt:lpstr>Progress report 2024</vt:lpstr>
      <vt:lpstr>2024 Summary</vt:lpstr>
      <vt:lpstr>2020-2024 SUMMARY</vt:lpstr>
      <vt:lpstr>RUPP</vt:lpstr>
      <vt:lpstr>YTU</vt:lpstr>
      <vt:lpstr>UTU</vt:lpstr>
      <vt:lpstr>ITC</vt:lpstr>
      <vt:lpstr>Sheet1</vt:lpstr>
      <vt:lpstr>'2020 Summary'!Print_Area</vt:lpstr>
      <vt:lpstr>'2020-2024 SUMMARY'!Print_Area</vt:lpstr>
      <vt:lpstr>'2021 Summary'!Print_Area</vt:lpstr>
      <vt:lpstr>'2022 Summary'!Print_Area</vt:lpstr>
      <vt:lpstr>'2023 Summary'!Print_Area</vt:lpstr>
      <vt:lpstr>'2024 Summary'!Print_Area</vt:lpstr>
      <vt:lpstr>'Progress report 2020'!Print_Area</vt:lpstr>
      <vt:lpstr>'Progress report 2021'!Print_Area</vt:lpstr>
      <vt:lpstr>'Progress report 2022'!Print_Area</vt:lpstr>
      <vt:lpstr>'Progress report 2023'!Print_Area</vt:lpstr>
      <vt:lpstr>'Progress report 2024'!Print_Area</vt:lpstr>
    </vt:vector>
  </TitlesOfParts>
  <Company>MultiProf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HEI ICI Financial report template 2020-2024</dc:title>
  <dc:creator>Marika Lohi</dc:creator>
  <cp:lastModifiedBy>Paavilainen Saara</cp:lastModifiedBy>
  <cp:lastPrinted>2020-10-28T07:56:09Z</cp:lastPrinted>
  <dcterms:created xsi:type="dcterms:W3CDTF">2011-12-07T07:42:16Z</dcterms:created>
  <dcterms:modified xsi:type="dcterms:W3CDTF">2020-11-05T10:48:33Z</dcterms:modified>
</cp:coreProperties>
</file>